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2" windowWidth="11340" windowHeight="5916" tabRatio="599" firstSheet="58" activeTab="59"/>
  </bookViews>
  <sheets>
    <sheet name="108" sheetId="1" r:id="rId1"/>
    <sheet name="110" sheetId="2" r:id="rId2"/>
    <sheet name="112" sheetId="3" r:id="rId3"/>
    <sheet name="118" sheetId="4" r:id="rId4"/>
    <sheet name="120" sheetId="5" r:id="rId5"/>
    <sheet name="122" sheetId="6" r:id="rId6"/>
    <sheet name="132" sheetId="7" r:id="rId7"/>
    <sheet name="134" sheetId="8" r:id="rId8"/>
    <sheet name="150" sheetId="9" r:id="rId9"/>
    <sheet name="152" sheetId="10" r:id="rId10"/>
    <sheet name="154" sheetId="11" r:id="rId11"/>
    <sheet name="158" sheetId="12" r:id="rId12"/>
    <sheet name="160" sheetId="13" r:id="rId13"/>
    <sheet name="128,1" sheetId="14" r:id="rId14"/>
    <sheet name="м.47" sheetId="15" r:id="rId15"/>
    <sheet name="130" sheetId="16" r:id="rId16"/>
    <sheet name="Взл.40" sheetId="17" r:id="rId17"/>
    <sheet name="150.1" sheetId="18" r:id="rId18"/>
    <sheet name="116а" sheetId="19" r:id="rId19"/>
    <sheet name="Взл.44" sheetId="20" r:id="rId20"/>
    <sheet name="Кур.1" sheetId="21" r:id="rId21"/>
    <sheet name="Псих.23" sheetId="22" r:id="rId22"/>
    <sheet name="Псих.24" sheetId="23" r:id="rId23"/>
    <sheet name="Псих.25" sheetId="24" r:id="rId24"/>
    <sheet name="Псих.26" sheetId="25" r:id="rId25"/>
    <sheet name="114" sheetId="26" r:id="rId26"/>
    <sheet name="116.1" sheetId="27" r:id="rId27"/>
    <sheet name="116.2" sheetId="28" r:id="rId28"/>
    <sheet name="116.3" sheetId="29" r:id="rId29"/>
    <sheet name="Тур.10" sheetId="30" r:id="rId30"/>
    <sheet name="Бар.136" sheetId="31" r:id="rId31"/>
    <sheet name="Гр.ш.88" sheetId="32" r:id="rId32"/>
    <sheet name="Пром.23" sheetId="33" r:id="rId33"/>
    <sheet name="Зел.52" sheetId="34" r:id="rId34"/>
    <sheet name="Мал.7" sheetId="35" r:id="rId35"/>
    <sheet name="Хруст.54" sheetId="36" r:id="rId36"/>
    <sheet name="Гр.56" sheetId="37" r:id="rId37"/>
    <sheet name="Гр.ш.42.2" sheetId="38" r:id="rId38"/>
    <sheet name="Гр.ш.62" sheetId="39" r:id="rId39"/>
    <sheet name="Пл.15" sheetId="40" r:id="rId40"/>
    <sheet name="Приг.44" sheetId="41" r:id="rId41"/>
    <sheet name="М.ж.39" sheetId="42" r:id="rId42"/>
    <sheet name="Гр.54" sheetId="43" r:id="rId43"/>
    <sheet name="Проез.18" sheetId="44" r:id="rId44"/>
    <sheet name="Маяк.37" sheetId="45" r:id="rId45"/>
    <sheet name="Маяк.39" sheetId="46" r:id="rId46"/>
    <sheet name="Проез.23" sheetId="47" r:id="rId47"/>
    <sheet name="М.45" sheetId="48" r:id="rId48"/>
    <sheet name="Мотор.36.15" sheetId="49" r:id="rId49"/>
    <sheet name="Плат.17" sheetId="50" r:id="rId50"/>
    <sheet name="Приг.29" sheetId="51" r:id="rId51"/>
    <sheet name="Клюк.30" sheetId="52" r:id="rId52"/>
    <sheet name="Сув.183" sheetId="53" r:id="rId53"/>
    <sheet name="Чех.1" sheetId="54" r:id="rId54"/>
    <sheet name="М.ж.9." sheetId="55" r:id="rId55"/>
    <sheet name="Аэр.1" sheetId="56" r:id="rId56"/>
    <sheet name="Аэр.13" sheetId="57" r:id="rId57"/>
    <sheet name="Гр.132.1" sheetId="58" r:id="rId58"/>
    <sheet name="Мая.43" sheetId="59" r:id="rId59"/>
    <sheet name="Нов.32" sheetId="60" r:id="rId60"/>
    <sheet name="недопоставка" sheetId="61" r:id="rId61"/>
    <sheet name="общ.данные" sheetId="62" r:id="rId62"/>
    <sheet name="свод накопл.ср-в" sheetId="63" r:id="rId63"/>
    <sheet name="динамика оплаты " sheetId="64" r:id="rId64"/>
  </sheets>
  <definedNames>
    <definedName name="_xlnm.Print_Titles" localSheetId="63">'динамика оплаты '!$5:$6</definedName>
  </definedNames>
  <calcPr fullCalcOnLoad="1"/>
</workbook>
</file>

<file path=xl/sharedStrings.xml><?xml version="1.0" encoding="utf-8"?>
<sst xmlns="http://schemas.openxmlformats.org/spreadsheetml/2006/main" count="9238" uniqueCount="730">
  <si>
    <t>Виды</t>
  </si>
  <si>
    <t>платежей</t>
  </si>
  <si>
    <t>всего</t>
  </si>
  <si>
    <t>за год</t>
  </si>
  <si>
    <t>руб.</t>
  </si>
  <si>
    <t>Оплачено</t>
  </si>
  <si>
    <t>в т.ч.просроченная</t>
  </si>
  <si>
    <t>Процент</t>
  </si>
  <si>
    <t>оплаты</t>
  </si>
  <si>
    <t>Текущий ремонт</t>
  </si>
  <si>
    <t>Мусоропровод</t>
  </si>
  <si>
    <t>Вывоз ТБО</t>
  </si>
  <si>
    <t>Лифт</t>
  </si>
  <si>
    <t>Всего</t>
  </si>
  <si>
    <t>Всего  поступило</t>
  </si>
  <si>
    <t>Поступило средств на проведение ремонта</t>
  </si>
  <si>
    <t xml:space="preserve">Остаток  средств на проведение   ремонта </t>
  </si>
  <si>
    <t>ООО "Тайфун"</t>
  </si>
  <si>
    <t>МУП "КС АТП"</t>
  </si>
  <si>
    <t>ОАО "КСК"</t>
  </si>
  <si>
    <t>ОАО "Калугаоблгаз"</t>
  </si>
  <si>
    <t>Принят    в  управление ООО "УК" Наш Тайфун"</t>
  </si>
  <si>
    <t>01.04.2008 г.</t>
  </si>
  <si>
    <t>Начислено</t>
  </si>
  <si>
    <t>Задолженность населения</t>
  </si>
  <si>
    <t xml:space="preserve">Грабцевское шоссе </t>
  </si>
  <si>
    <t xml:space="preserve">             ул.</t>
  </si>
  <si>
    <t>д. № 108</t>
  </si>
  <si>
    <t>по управлению  жилым  многоквартирным  домом по адресу</t>
  </si>
  <si>
    <t>д. № 110</t>
  </si>
  <si>
    <t>д. № 112</t>
  </si>
  <si>
    <t>д. № 118</t>
  </si>
  <si>
    <t>д. № 120</t>
  </si>
  <si>
    <t>д. № 122</t>
  </si>
  <si>
    <t>д. № 132</t>
  </si>
  <si>
    <t>д. № 134</t>
  </si>
  <si>
    <t>д. № 150</t>
  </si>
  <si>
    <t>д. № 152</t>
  </si>
  <si>
    <t>д. № 154</t>
  </si>
  <si>
    <t>д. № 158</t>
  </si>
  <si>
    <t>д. № 160</t>
  </si>
  <si>
    <t>д. № 128/1</t>
  </si>
  <si>
    <t>Маяковского</t>
  </si>
  <si>
    <t>д. № 47</t>
  </si>
  <si>
    <t>д. № 130</t>
  </si>
  <si>
    <t>д. № 1</t>
  </si>
  <si>
    <t>д. № 150/1</t>
  </si>
  <si>
    <t>д. № 116/а</t>
  </si>
  <si>
    <t>тер.</t>
  </si>
  <si>
    <t>Электроэнергия</t>
  </si>
  <si>
    <t>Курсантов</t>
  </si>
  <si>
    <t>Психбольницы</t>
  </si>
  <si>
    <t>д. № 23</t>
  </si>
  <si>
    <t>д. № 24</t>
  </si>
  <si>
    <t>д. № 25</t>
  </si>
  <si>
    <t>д. № 45</t>
  </si>
  <si>
    <t>01.03.2008 г.</t>
  </si>
  <si>
    <t>01.01.2009 г.</t>
  </si>
  <si>
    <t>01.02.2009 г.</t>
  </si>
  <si>
    <t>01.03.2009 г.</t>
  </si>
  <si>
    <t>01.06.2009 г.</t>
  </si>
  <si>
    <t>01.07.2009 г.</t>
  </si>
  <si>
    <t>4097,5 кв.м.</t>
  </si>
  <si>
    <t>2934,1 кв.м.</t>
  </si>
  <si>
    <t>386,3 кв.м.</t>
  </si>
  <si>
    <t>Итого</t>
  </si>
  <si>
    <t>Сумма в год</t>
  </si>
  <si>
    <t>Аварийное обслуживание</t>
  </si>
  <si>
    <t>Содержание газопроводов</t>
  </si>
  <si>
    <t>601,17 кв.м.</t>
  </si>
  <si>
    <t>Содержание и ремонт</t>
  </si>
  <si>
    <t>Центральное отопление</t>
  </si>
  <si>
    <t>Гор.водоснабжение</t>
  </si>
  <si>
    <t>Итого комм.услуги</t>
  </si>
  <si>
    <t>Организации-поставщики комм.услуг</t>
  </si>
  <si>
    <t>*Платежи  населения    за  наем  поступают  в  Управление  городского   хозяйства.</t>
  </si>
  <si>
    <t>ООО "СпецРемСтрой-плюс"</t>
  </si>
  <si>
    <t>МУП "Калугатеплосеть"</t>
  </si>
  <si>
    <t>Проверка вентканалов</t>
  </si>
  <si>
    <t>Холод.водоснабж.,в/отв.</t>
  </si>
  <si>
    <t>1883,1 кв.м.</t>
  </si>
  <si>
    <t>3520,1 кв.м.</t>
  </si>
  <si>
    <t>Баррикад</t>
  </si>
  <si>
    <t>д. № 136</t>
  </si>
  <si>
    <t>01.07.2011 г.</t>
  </si>
  <si>
    <t>Турынинская</t>
  </si>
  <si>
    <t>д. № 10</t>
  </si>
  <si>
    <t>01.03.2011 г.</t>
  </si>
  <si>
    <t>Зеленая</t>
  </si>
  <si>
    <t>д. № 52</t>
  </si>
  <si>
    <t>01.04.2011 г.</t>
  </si>
  <si>
    <t>Грабцевское шоссе</t>
  </si>
  <si>
    <t>д. № 88</t>
  </si>
  <si>
    <t>д. № 62</t>
  </si>
  <si>
    <t>01.05.2011 г.</t>
  </si>
  <si>
    <t>Пригородная</t>
  </si>
  <si>
    <t>д. № 44</t>
  </si>
  <si>
    <t>ООО "КАСКАД"</t>
  </si>
  <si>
    <t>Суворова</t>
  </si>
  <si>
    <t>д. № 183</t>
  </si>
  <si>
    <t>1381,2 кв.м.</t>
  </si>
  <si>
    <t>М.Жукова</t>
  </si>
  <si>
    <t>д. № 9</t>
  </si>
  <si>
    <t>д. № 26</t>
  </si>
  <si>
    <t>Тариф</t>
  </si>
  <si>
    <t>Горячая вода</t>
  </si>
  <si>
    <t>Теплоэнергия(производство)</t>
  </si>
  <si>
    <t>руб./куб.м.</t>
  </si>
  <si>
    <t>Холодная вода</t>
  </si>
  <si>
    <t>Водоотведение</t>
  </si>
  <si>
    <t>руб./Гкал.</t>
  </si>
  <si>
    <t>Содержание</t>
  </si>
  <si>
    <t>*Средства,поступившие  от населения за   коммунальные услуги, перечислены в   полном  объеме организациям-</t>
  </si>
  <si>
    <t>поставщикам коммунальных услуг, задолженность у УК перед поставщиками отсутствует.</t>
  </si>
  <si>
    <t>ОАО "Калугалифтремстрой"</t>
  </si>
  <si>
    <t>д. № 114</t>
  </si>
  <si>
    <t>01.12.2012 г.</t>
  </si>
  <si>
    <t>д. № 116 кор.1</t>
  </si>
  <si>
    <t>д. № 116 кор.2</t>
  </si>
  <si>
    <t>д. № 116 кор.3</t>
  </si>
  <si>
    <t>д. № 42/2</t>
  </si>
  <si>
    <t>01.03.2012 г.</t>
  </si>
  <si>
    <t>д. № 29</t>
  </si>
  <si>
    <t>01.11.2012 г.</t>
  </si>
  <si>
    <t>д. № 39</t>
  </si>
  <si>
    <t>01.05.2012 г.</t>
  </si>
  <si>
    <t>д. № 132 кор.1</t>
  </si>
  <si>
    <t>01.08.2012 г.</t>
  </si>
  <si>
    <t>д. № 43</t>
  </si>
  <si>
    <t>01.04.2012 г.</t>
  </si>
  <si>
    <t>Новаторская</t>
  </si>
  <si>
    <t>д. № 32</t>
  </si>
  <si>
    <t>01.06.2012 г.</t>
  </si>
  <si>
    <t>3059,75 кв.м.</t>
  </si>
  <si>
    <t>3438,5 кв.м.</t>
  </si>
  <si>
    <t>8039,4 кв.м.</t>
  </si>
  <si>
    <t>21 чел.</t>
  </si>
  <si>
    <t>по расчету</t>
  </si>
  <si>
    <t>Месяц</t>
  </si>
  <si>
    <t>Наименование услуги</t>
  </si>
  <si>
    <t>содерж.,ремонт</t>
  </si>
  <si>
    <t>ц.отоплен.</t>
  </si>
  <si>
    <t>холод.вода</t>
  </si>
  <si>
    <t>канал.хвс</t>
  </si>
  <si>
    <t>канал.гвс</t>
  </si>
  <si>
    <t>гвс</t>
  </si>
  <si>
    <t>эл-я</t>
  </si>
  <si>
    <t>вывоз тбо</t>
  </si>
  <si>
    <t>мус-д</t>
  </si>
  <si>
    <t>лифт</t>
  </si>
  <si>
    <t>Недопоставка</t>
  </si>
  <si>
    <t>Период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</si>
  <si>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</si>
  <si>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</si>
  <si>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</si>
  <si>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</si>
  <si>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</si>
  <si>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</si>
  <si>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</si>
  <si>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</si>
  <si>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</si>
  <si>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</si>
  <si>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</si>
  <si>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</si>
  <si>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Генеральный директор</t>
  </si>
  <si>
    <t>Мартынова С.П.</t>
  </si>
  <si>
    <t>6227,8 кв.м.</t>
  </si>
  <si>
    <t>332 кв.м.</t>
  </si>
  <si>
    <t>866,3 кв.м.</t>
  </si>
  <si>
    <t>2105,5 кв.м.</t>
  </si>
  <si>
    <t>5203,7 кв.м.</t>
  </si>
  <si>
    <t>5244,3 кв.м.</t>
  </si>
  <si>
    <t>312 чел.</t>
  </si>
  <si>
    <t>3337,8 кв.м.</t>
  </si>
  <si>
    <t>Промышленная</t>
  </si>
  <si>
    <t>01.04.2013 г.</t>
  </si>
  <si>
    <t>2589,6 кв.м.</t>
  </si>
  <si>
    <t>182 чел.</t>
  </si>
  <si>
    <t>12 чел.</t>
  </si>
  <si>
    <t>3287,7 кв.м.</t>
  </si>
  <si>
    <t>ООО "Аллана"</t>
  </si>
  <si>
    <t>ООО "Калуж. обл. водоканал"</t>
  </si>
  <si>
    <t>ООО "Тепло-сервис"</t>
  </si>
  <si>
    <t>К-во жил.домов</t>
  </si>
  <si>
    <t>шт.</t>
  </si>
  <si>
    <t>кв.м.</t>
  </si>
  <si>
    <t>т.руб.</t>
  </si>
  <si>
    <t>на</t>
  </si>
  <si>
    <t>По состоянию</t>
  </si>
  <si>
    <t>Наименование показателей</t>
  </si>
  <si>
    <t>Ед.</t>
  </si>
  <si>
    <t>изм.</t>
  </si>
  <si>
    <t>Общие  данные по ООО УК Наш Тайфун</t>
  </si>
  <si>
    <t>№</t>
  </si>
  <si>
    <t>Адрес</t>
  </si>
  <si>
    <t>п/п</t>
  </si>
  <si>
    <t>Гр.шоссе 108</t>
  </si>
  <si>
    <t>Гр.шоссе 110</t>
  </si>
  <si>
    <t>Гр.шоссе 112</t>
  </si>
  <si>
    <t>Гр.шоссе 118</t>
  </si>
  <si>
    <t>Гр.шоссе 120</t>
  </si>
  <si>
    <t>Гр.шоссе 122</t>
  </si>
  <si>
    <t>Гр.шоссе 132</t>
  </si>
  <si>
    <t>Гр.шоссе 134</t>
  </si>
  <si>
    <t>Гр.шоссе 150</t>
  </si>
  <si>
    <t>Гр.шоссе 152</t>
  </si>
  <si>
    <t>Гр.шоссе 154</t>
  </si>
  <si>
    <t>Гр.шоссе 158</t>
  </si>
  <si>
    <t>Гр.шоссе 160</t>
  </si>
  <si>
    <t>Гр.шоссе 128/1</t>
  </si>
  <si>
    <t>Маяковского 47</t>
  </si>
  <si>
    <t>Гр.шоссе 130</t>
  </si>
  <si>
    <t>Гр.шоссе150/1</t>
  </si>
  <si>
    <t>Гр.шоссе 116 а</t>
  </si>
  <si>
    <t>ул.Курсантов 1</t>
  </si>
  <si>
    <t>тер.Психбол-цы23</t>
  </si>
  <si>
    <t>тер.Психбол-цы24</t>
  </si>
  <si>
    <t>тер.Психбол-цы25</t>
  </si>
  <si>
    <t>тер.Психбол-цы26</t>
  </si>
  <si>
    <t>Гр.шоссе 114</t>
  </si>
  <si>
    <t>Гр.шоссе 116/1</t>
  </si>
  <si>
    <t>Гр.шоссе 116/2</t>
  </si>
  <si>
    <t>Гр.шоссе 116/3</t>
  </si>
  <si>
    <t>Турынинская 10</t>
  </si>
  <si>
    <t>Баррикад,136</t>
  </si>
  <si>
    <t>Промышленная,23</t>
  </si>
  <si>
    <t>Гр.шоссе 88</t>
  </si>
  <si>
    <t>Гр.шоссе 42/2</t>
  </si>
  <si>
    <t>Гр.шоссе 62</t>
  </si>
  <si>
    <t>Пригородная, 44</t>
  </si>
  <si>
    <t>Маяковского 45</t>
  </si>
  <si>
    <t>Пригородная, 29</t>
  </si>
  <si>
    <t>Суворова 183</t>
  </si>
  <si>
    <t>М.Жукова 9</t>
  </si>
  <si>
    <t>М.Жукова  39</t>
  </si>
  <si>
    <t>Гр.шоссе 132/1</t>
  </si>
  <si>
    <t>Маяковского 43</t>
  </si>
  <si>
    <t>Новаторская,32</t>
  </si>
  <si>
    <t>2013 г.</t>
  </si>
  <si>
    <t>2012 г.</t>
  </si>
  <si>
    <t>Зеленая 52 (1 лиц.сч)</t>
  </si>
  <si>
    <t>Зеленая 52 (2 лиц.сч)</t>
  </si>
  <si>
    <t>Сравнительная таблица по оплате за жилищные услуги  по ООО УК Наш Тайфун</t>
  </si>
  <si>
    <t>Итого средний %</t>
  </si>
  <si>
    <t>Общая площадь квартир</t>
  </si>
  <si>
    <t>на 01.01.15 г.</t>
  </si>
  <si>
    <t>Справка-отчет по движению средств накопительного ремонта</t>
  </si>
  <si>
    <t>(капитального ремонта через УК)</t>
  </si>
  <si>
    <t>Остаток средств на доме на 01.01.2015 г.</t>
  </si>
  <si>
    <t>Управление</t>
  </si>
  <si>
    <t>Наименование статей</t>
  </si>
  <si>
    <t>использования средств</t>
  </si>
  <si>
    <t>от  01.07.2009 г.</t>
  </si>
  <si>
    <t>* от собственников жилых помещений</t>
  </si>
  <si>
    <t>* от собственников нежилых  помещений</t>
  </si>
  <si>
    <t xml:space="preserve">Начислено за жилищные услуги </t>
  </si>
  <si>
    <t>Содержание  жил.фонда</t>
  </si>
  <si>
    <t>Доходы:</t>
  </si>
  <si>
    <t>Расходы:</t>
  </si>
  <si>
    <t>ООО"Объед.Дирекция Управл.Орг."</t>
  </si>
  <si>
    <t>ООО "УК "Наш Тайфун"</t>
  </si>
  <si>
    <t>ООО "ЕИРЦ № 1"</t>
  </si>
  <si>
    <t>Договор управления*</t>
  </si>
  <si>
    <t xml:space="preserve">Основание:протокол общего собрания собственников* </t>
  </si>
  <si>
    <t>Общая площадь квартир*</t>
  </si>
  <si>
    <t>Количество  проживающих*</t>
  </si>
  <si>
    <t>Организация , выполняющая</t>
  </si>
  <si>
    <t>работы</t>
  </si>
  <si>
    <t>Всего доходов</t>
  </si>
  <si>
    <t>Итого содержание</t>
  </si>
  <si>
    <t>Всего расходов</t>
  </si>
  <si>
    <t>Освещение (лифты)</t>
  </si>
  <si>
    <t>Освещение (МОП)</t>
  </si>
  <si>
    <t>Генеральный  директор</t>
  </si>
  <si>
    <t>Начислено за содерж.и ремонт по нежил.помещ.</t>
  </si>
  <si>
    <t>Дополнит. работы, выполненные обслуж.организ.</t>
  </si>
  <si>
    <t>Приложение к отчету № 2</t>
  </si>
  <si>
    <t>Выполнены  работы  на  сумму (приложение № 1)</t>
  </si>
  <si>
    <t>Приложение к отчету № 3</t>
  </si>
  <si>
    <t xml:space="preserve">Прочие </t>
  </si>
  <si>
    <t>Представитель собственника</t>
  </si>
  <si>
    <t>Лифт с учетом недопоставки</t>
  </si>
  <si>
    <t>Налог (мин.ставка 1% от поступивших средств)</t>
  </si>
  <si>
    <t>Приложение к отчету № 4</t>
  </si>
  <si>
    <t>№ 9/1 от 01.07.2009 г.</t>
  </si>
  <si>
    <t>№ 6 от 01.03.2008 г.</t>
  </si>
  <si>
    <t>от  01.03.2008 г.</t>
  </si>
  <si>
    <t>№ 2/1 от 27.07.2009 г.</t>
  </si>
  <si>
    <t>от  27.07.2009 г.</t>
  </si>
  <si>
    <t>1,39руб./1 кв.м.</t>
  </si>
  <si>
    <t>в м-ц</t>
  </si>
  <si>
    <t>0,08руб./1 кв.м.</t>
  </si>
  <si>
    <t>№ 8/1 от 14.07.2009 г.</t>
  </si>
  <si>
    <t>от  14.07.2009 г.</t>
  </si>
  <si>
    <t>от  20.07.2009 г.</t>
  </si>
  <si>
    <t>7337,9 кв.м.</t>
  </si>
  <si>
    <t>№ 13 от 01.01.2009 г.</t>
  </si>
  <si>
    <t>№ 15 от 01.02.2009 г.</t>
  </si>
  <si>
    <t>от  01.02.2009 г.</t>
  </si>
  <si>
    <t>№ 4 от 01.03.2008 г.</t>
  </si>
  <si>
    <t>№ 12 от 01.01.2009 г.</t>
  </si>
  <si>
    <t>от  01.01.2009 г.</t>
  </si>
  <si>
    <t>№ 14 от 01.01.2009 г.</t>
  </si>
  <si>
    <t>№ 5/1 от 01.07.2009 г.</t>
  </si>
  <si>
    <t>от  20.05.2009 г.</t>
  </si>
  <si>
    <t>7708,6 кв.м.</t>
  </si>
  <si>
    <t>№ 26 от 22.05.2009 г.</t>
  </si>
  <si>
    <t>от  28.04.2009 г.</t>
  </si>
  <si>
    <t>№ 10 от 01.01.2009 г.</t>
  </si>
  <si>
    <t>3639,6 кв.м.</t>
  </si>
  <si>
    <t>от  07.08.2009 г.</t>
  </si>
  <si>
    <t xml:space="preserve">Взлетная  </t>
  </si>
  <si>
    <t>д. № 40</t>
  </si>
  <si>
    <t>ул.</t>
  </si>
  <si>
    <t>№ 18 от 10.06.2009 г.</t>
  </si>
  <si>
    <t>от  01.06.2009 г.</t>
  </si>
  <si>
    <t>№ 16 от 01.03.2009 г.</t>
  </si>
  <si>
    <t>от  01.03.2009 г.</t>
  </si>
  <si>
    <t>Накоп.рем.(кап.рем. УК)</t>
  </si>
  <si>
    <t>№ 25 от 10.06.2009 г.</t>
  </si>
  <si>
    <t>от  10.06.2009 г.</t>
  </si>
  <si>
    <t>№ 19 от 10.06.2009 г.</t>
  </si>
  <si>
    <t>381,2 кв.м.</t>
  </si>
  <si>
    <t>№ 24 от 01.06.2009 г.</t>
  </si>
  <si>
    <t>№ 21 от 08.06.2009 г.</t>
  </si>
  <si>
    <t xml:space="preserve">Основание:письмо УЖКХ  № 4149/17-12* </t>
  </si>
  <si>
    <t>от  27.11.2012 г.</t>
  </si>
  <si>
    <t>5237,8 кв.м.</t>
  </si>
  <si>
    <t>от  23.06.2014 г.</t>
  </si>
  <si>
    <t>№ 23 от 08.06.2009 г.</t>
  </si>
  <si>
    <t>1218,5 кв.м.</t>
  </si>
  <si>
    <t>№ 1/08 от 29.02.2008 г.</t>
  </si>
  <si>
    <t xml:space="preserve">Основание:решение* </t>
  </si>
  <si>
    <t>7610 кв.м.</t>
  </si>
  <si>
    <t>от  05.05.2011 г.</t>
  </si>
  <si>
    <t>Размещение оборудования</t>
  </si>
  <si>
    <t>3358,2 кв.м.</t>
  </si>
  <si>
    <t>от 12.01.2011 г.</t>
  </si>
  <si>
    <t>от 31.03.2011</t>
  </si>
  <si>
    <t>от 24.01.2011</t>
  </si>
  <si>
    <t>1941,5 кв.м.</t>
  </si>
  <si>
    <t>от 24.01.2012</t>
  </si>
  <si>
    <t>от 15.04.2011</t>
  </si>
  <si>
    <t>299,7 кв.м.</t>
  </si>
  <si>
    <t>от 01.04.2011</t>
  </si>
  <si>
    <t>от 29.10.2012</t>
  </si>
  <si>
    <t>от 28.01.2011</t>
  </si>
  <si>
    <t>от 29.03.2012</t>
  </si>
  <si>
    <t>9085,8 кв.м.</t>
  </si>
  <si>
    <t xml:space="preserve">№1/12 от 18.02.2012 г. </t>
  </si>
  <si>
    <t>от 28.02.2011</t>
  </si>
  <si>
    <t>от  10.04.2011 г.</t>
  </si>
  <si>
    <t>от 09.04.2012</t>
  </si>
  <si>
    <t>д. № 56</t>
  </si>
  <si>
    <t>01.05.2014 г.</t>
  </si>
  <si>
    <t>от  25.03.2014 г.</t>
  </si>
  <si>
    <t>554,6 кв.м.</t>
  </si>
  <si>
    <t>д. № 54</t>
  </si>
  <si>
    <t>01.04.2014 г.</t>
  </si>
  <si>
    <t>от  27.03.2014 г.</t>
  </si>
  <si>
    <t>3520,5 кв.м.</t>
  </si>
  <si>
    <t>Хрустальная</t>
  </si>
  <si>
    <t>01.12.2014 г.</t>
  </si>
  <si>
    <t>от  27.10.2014 г.</t>
  </si>
  <si>
    <t>д. № 37</t>
  </si>
  <si>
    <t xml:space="preserve">от 22.10.2014 г. </t>
  </si>
  <si>
    <t>Проезжая</t>
  </si>
  <si>
    <t xml:space="preserve">от 28.03.2014 г. </t>
  </si>
  <si>
    <t>Моторная</t>
  </si>
  <si>
    <t>д. № 36/15</t>
  </si>
  <si>
    <t>556,9 кв.м.</t>
  </si>
  <si>
    <t xml:space="preserve">от 30.10.2014 г. </t>
  </si>
  <si>
    <t>Клюквина</t>
  </si>
  <si>
    <t>д. № 30</t>
  </si>
  <si>
    <t>3285,8 кв.м.</t>
  </si>
  <si>
    <t>Платова</t>
  </si>
  <si>
    <t>д. № 17</t>
  </si>
  <si>
    <t xml:space="preserve">от 25.03.2014 г. </t>
  </si>
  <si>
    <t>4167,8 кв.м.</t>
  </si>
  <si>
    <t>Чехова</t>
  </si>
  <si>
    <t>01.06.2014 г.</t>
  </si>
  <si>
    <t>от  28.04.2014 г.</t>
  </si>
  <si>
    <t>3224,4 кв.м.</t>
  </si>
  <si>
    <t>Ремонт</t>
  </si>
  <si>
    <t>381 чел.</t>
  </si>
  <si>
    <t>31 чел.</t>
  </si>
  <si>
    <t>88 чел.</t>
  </si>
  <si>
    <t>190 чел.</t>
  </si>
  <si>
    <t xml:space="preserve"> 162 чел.</t>
  </si>
  <si>
    <t xml:space="preserve"> 29 чел.</t>
  </si>
  <si>
    <t>147 чел.</t>
  </si>
  <si>
    <t xml:space="preserve">Выполнены  работы  на  сумму </t>
  </si>
  <si>
    <t>Гор.вода(произ-во и передача по собственным</t>
  </si>
  <si>
    <t>сетям с использ-м тепл.сетей МУП "Калугатеп-ть"</t>
  </si>
  <si>
    <t>Теплоэнергия(произ-во и передача по собствен.</t>
  </si>
  <si>
    <t>сетям и с использ.тепл.сетей МУП "Калугатеп-ть"</t>
  </si>
  <si>
    <t xml:space="preserve">сетям) </t>
  </si>
  <si>
    <t>Горячая вода( от ОАО " Калужский завод</t>
  </si>
  <si>
    <t>Тепловая энергия( от ОАО " Калужский завод</t>
  </si>
  <si>
    <t xml:space="preserve">"Ремпутьмаш") </t>
  </si>
  <si>
    <t>Горячая вода( от ОАО " Калугапутьмаш" через</t>
  </si>
  <si>
    <t>сети ОАО "Восход" и МУП "Калугатеплосеть")</t>
  </si>
  <si>
    <t>Тепловая энергия( от ОАО " Калугапутьмаш" ч/з</t>
  </si>
  <si>
    <t>Тепловая энергия( от ФГУП "НТЦ "Базис"</t>
  </si>
  <si>
    <t>ФСБ России")</t>
  </si>
  <si>
    <t>х</t>
  </si>
  <si>
    <t>% оплаты</t>
  </si>
  <si>
    <t>2014 г.</t>
  </si>
  <si>
    <t>Хрустальная, 54</t>
  </si>
  <si>
    <t>Гр.шоссе 56</t>
  </si>
  <si>
    <t>Гр.шоссе 54</t>
  </si>
  <si>
    <t>Маяковского 37</t>
  </si>
  <si>
    <t>Проезжая,23</t>
  </si>
  <si>
    <t>Моторная,36/15</t>
  </si>
  <si>
    <t>Платова,17</t>
  </si>
  <si>
    <t>Чехова,1</t>
  </si>
  <si>
    <t>Клюквина,30</t>
  </si>
  <si>
    <t>в процентом выражении</t>
  </si>
  <si>
    <t>Остаток</t>
  </si>
  <si>
    <t>средств</t>
  </si>
  <si>
    <t>на содерж.и ремонт</t>
  </si>
  <si>
    <t>накопит.ремонта</t>
  </si>
  <si>
    <t>начисленных сумм</t>
  </si>
  <si>
    <t>оплаченных сумм</t>
  </si>
  <si>
    <t>Свод остатков на  содержание и текущий, накопительный ремонт</t>
  </si>
  <si>
    <t>Принято в управление</t>
  </si>
  <si>
    <t xml:space="preserve">Выбыло </t>
  </si>
  <si>
    <t>1*</t>
  </si>
  <si>
    <t>Общий объем текущего ремонта и прочих дополнит. услуг</t>
  </si>
  <si>
    <t>Прочие доходы</t>
  </si>
  <si>
    <t>т.р.</t>
  </si>
  <si>
    <t>Начисленная плата на содержание и ремонт, электр-я с населения</t>
  </si>
  <si>
    <t>Содержание жил.фонда</t>
  </si>
  <si>
    <t>Обслуживание приборов учета</t>
  </si>
  <si>
    <t>Обслуживание газопроводов</t>
  </si>
  <si>
    <t>Обслуживание вентканалов</t>
  </si>
  <si>
    <t>Налог УСНО</t>
  </si>
  <si>
    <t>Прочие расходы</t>
  </si>
  <si>
    <t>* выбыл в связи с расселением и  сносом дома</t>
  </si>
  <si>
    <t>Финансовые показатели</t>
  </si>
  <si>
    <t>Остаток средств на содерж. и ремонт  на начало года</t>
  </si>
  <si>
    <t>Остаток средств на содерж. и ремонт по на конец года</t>
  </si>
  <si>
    <t>С.П.Мартынова</t>
  </si>
  <si>
    <t>Услуги ЕИРЦ (в части начис. за электр-ю)</t>
  </si>
  <si>
    <t>Обслуживание коллек. приборов учета</t>
  </si>
  <si>
    <t>Тепловая энергия</t>
  </si>
  <si>
    <t xml:space="preserve">Освещение </t>
  </si>
  <si>
    <t>Содержание, доп.услуги</t>
  </si>
  <si>
    <t xml:space="preserve">ГОДОВОЙ  ОТЧЕТ-АКТ выполненных работ  ООО   "УК"Наш Тайфун"   за 2015 год   </t>
  </si>
  <si>
    <t>Расчеты с населением  по  жилищно-коммунальным  услугам за 2015 г.</t>
  </si>
  <si>
    <t>на 01.01.16 г.</t>
  </si>
  <si>
    <t>Остаток  средств  по  состоянию на 01.01.2015 г.</t>
  </si>
  <si>
    <t xml:space="preserve">на 01.01.2016 г. </t>
  </si>
  <si>
    <t>Остаток средств на доме на 01.01.2016 г.</t>
  </si>
  <si>
    <t>*  данные по состоянию на 31.12.2015 г.</t>
  </si>
  <si>
    <t>*  данные по состоянию на 31 декабря</t>
  </si>
  <si>
    <t>Остаток  средств  по  состоянию на начало года</t>
  </si>
  <si>
    <t>на конец года</t>
  </si>
  <si>
    <t>Остаток средств на доме на начало года</t>
  </si>
  <si>
    <t>Остаток средств на доме на конец года</t>
  </si>
  <si>
    <t>пер.Малинники</t>
  </si>
  <si>
    <t>д. № 7</t>
  </si>
  <si>
    <t>01.07.2015 г.</t>
  </si>
  <si>
    <t>4566,7 кв.м.</t>
  </si>
  <si>
    <t>251 чел.</t>
  </si>
  <si>
    <t>Остаток средств на доме на 01.07.2015 г.</t>
  </si>
  <si>
    <t>Получено с предыдущей УК</t>
  </si>
  <si>
    <t>36,56/1 приб./мес.</t>
  </si>
  <si>
    <r>
      <t xml:space="preserve">Услуги ЕИРЦ </t>
    </r>
    <r>
      <rPr>
        <sz val="8"/>
        <rFont val="Arial Cyr"/>
        <family val="0"/>
      </rPr>
      <t>(в части начис. жил.усл.и ком.услуг)</t>
    </r>
  </si>
  <si>
    <t>0,32руб./1 кв.м.</t>
  </si>
  <si>
    <t>0,07руб./1кв.м.</t>
  </si>
  <si>
    <t>2,98руб./1кв.м.</t>
  </si>
  <si>
    <t>4,30руб./1 кв.м.</t>
  </si>
  <si>
    <t xml:space="preserve">1,23 руб./1 кв.м. </t>
  </si>
  <si>
    <t>с 01.07.15 г.</t>
  </si>
  <si>
    <t>1728,53 руб/Гкал</t>
  </si>
  <si>
    <t>16,45руб./куб.м.</t>
  </si>
  <si>
    <t>Приложение  № 2</t>
  </si>
  <si>
    <t>Приложение  № 3</t>
  </si>
  <si>
    <t>Приложение  № 4</t>
  </si>
  <si>
    <t xml:space="preserve">на конец года </t>
  </si>
  <si>
    <t>371 чел.</t>
  </si>
  <si>
    <t>7836,9 кв.м.</t>
  </si>
  <si>
    <t>Организация</t>
  </si>
  <si>
    <t>выпол.работы</t>
  </si>
  <si>
    <t>ед.измер.</t>
  </si>
  <si>
    <t>янв.-фев.</t>
  </si>
  <si>
    <t>март-дек.</t>
  </si>
  <si>
    <t>за 1 кв.м.площ.</t>
  </si>
  <si>
    <t>за 1 квт.</t>
  </si>
  <si>
    <t>Тарифы за выпол.работы (руб.)</t>
  </si>
  <si>
    <t>с нач.суммы</t>
  </si>
  <si>
    <t>Услуги ЕИРЦ (расчеты по жил.ком.усл.)</t>
  </si>
  <si>
    <t>янв.-июнь</t>
  </si>
  <si>
    <t>июль-дек</t>
  </si>
  <si>
    <t>Ед.изм.</t>
  </si>
  <si>
    <t>март-авг.</t>
  </si>
  <si>
    <t xml:space="preserve">Итого </t>
  </si>
  <si>
    <t>Начислено за жилищные услуги и электроэнергию</t>
  </si>
  <si>
    <t>Налог (мин.ставка 1% от поступивших средств без оплаты за электр-ю)</t>
  </si>
  <si>
    <t>получения акта выполненных работ, акт-отчет считается подписанным с обеих сторон.</t>
  </si>
  <si>
    <t>Сумма задолженности за услуги населения</t>
  </si>
  <si>
    <t>Сумма переплаты за услуги населением</t>
  </si>
  <si>
    <t>*В случае отсутствия обоснованных претензий,направленных в письменной форме в течении 10 дней со дня</t>
  </si>
  <si>
    <t>1 приб.уч.</t>
  </si>
  <si>
    <t>*  данные по состоянию на конец отчетного года</t>
  </si>
  <si>
    <t>3396,2 кв.м.</t>
  </si>
  <si>
    <t>3442,86 кв.м.</t>
  </si>
  <si>
    <t>3344,2 кв.м.</t>
  </si>
  <si>
    <t>6393 кв.м.</t>
  </si>
  <si>
    <t>7321,7 кв.м.</t>
  </si>
  <si>
    <t>7680,8 кв.м.</t>
  </si>
  <si>
    <t>6241,18 кв.м.</t>
  </si>
  <si>
    <t>8580,6 кв.м.</t>
  </si>
  <si>
    <t>8435,6 кв.м.</t>
  </si>
  <si>
    <t>7158,2 кв.м.</t>
  </si>
  <si>
    <t>4579,9 кв.м.</t>
  </si>
  <si>
    <t>3550,22 кв.м.</t>
  </si>
  <si>
    <t>3349,2 кв.м.</t>
  </si>
  <si>
    <t>172,7 кв.м.</t>
  </si>
  <si>
    <t>д. № 18</t>
  </si>
  <si>
    <t>2039,7 кв.м.</t>
  </si>
  <si>
    <t>3322,3 кв.м.</t>
  </si>
  <si>
    <t>2627,9 кв.м.</t>
  </si>
  <si>
    <t>4716,15 кв.м.</t>
  </si>
  <si>
    <t>2857,7 кв.м.</t>
  </si>
  <si>
    <t>Аэропортовская</t>
  </si>
  <si>
    <t>2025,2 кв.м.</t>
  </si>
  <si>
    <t>д. № 13</t>
  </si>
  <si>
    <t>4385,86 кв.м.</t>
  </si>
  <si>
    <t>2905,1 кв.м.</t>
  </si>
  <si>
    <t>171 чел.</t>
  </si>
  <si>
    <t>149 чел.</t>
  </si>
  <si>
    <t>163 чел.</t>
  </si>
  <si>
    <t>172 чел.</t>
  </si>
  <si>
    <t>333 чел.</t>
  </si>
  <si>
    <t>294 чел.</t>
  </si>
  <si>
    <t>375 чел.</t>
  </si>
  <si>
    <t>301 чел.</t>
  </si>
  <si>
    <t>309 чел.</t>
  </si>
  <si>
    <t>405 чел.</t>
  </si>
  <si>
    <t>397 чел.</t>
  </si>
  <si>
    <t>438 чел.</t>
  </si>
  <si>
    <t>193 чел.</t>
  </si>
  <si>
    <t>124 чел.</t>
  </si>
  <si>
    <t>50 чел.</t>
  </si>
  <si>
    <t>15 чел.</t>
  </si>
  <si>
    <t>23 чел.</t>
  </si>
  <si>
    <t>49 чел.</t>
  </si>
  <si>
    <t>37 чел.</t>
  </si>
  <si>
    <t>136 чел.</t>
  </si>
  <si>
    <t>318 чел.</t>
  </si>
  <si>
    <t>278 чел.</t>
  </si>
  <si>
    <t>290 чел.</t>
  </si>
  <si>
    <t>166 чел.</t>
  </si>
  <si>
    <t>81 чел.</t>
  </si>
  <si>
    <t>186 чел.</t>
  </si>
  <si>
    <t xml:space="preserve"> 214 чел.</t>
  </si>
  <si>
    <t xml:space="preserve"> 172 чел.</t>
  </si>
  <si>
    <t xml:space="preserve"> 85 чел.</t>
  </si>
  <si>
    <t>199 чел.</t>
  </si>
  <si>
    <t xml:space="preserve"> 136 чел.</t>
  </si>
  <si>
    <t>254  чел.</t>
  </si>
  <si>
    <t>347 чел.</t>
  </si>
  <si>
    <t>30 чел.</t>
  </si>
  <si>
    <t>232  чел.</t>
  </si>
  <si>
    <t>144 чел.</t>
  </si>
  <si>
    <t>221 чел.</t>
  </si>
  <si>
    <t>53 чел.</t>
  </si>
  <si>
    <t>93 чел.</t>
  </si>
  <si>
    <t>218 чел.</t>
  </si>
  <si>
    <t>260 чел.</t>
  </si>
  <si>
    <t>242 чел.</t>
  </si>
  <si>
    <t>д. № 15</t>
  </si>
  <si>
    <t>01.06.2015 г.</t>
  </si>
  <si>
    <t>01.11.2015 г.</t>
  </si>
  <si>
    <t>*  данные по состоянию на конец отчетного периода</t>
  </si>
  <si>
    <t>Ремонт (целевой)</t>
  </si>
  <si>
    <t xml:space="preserve">Расчеты с населением  по  жилищно-коммунальным  услугам </t>
  </si>
  <si>
    <t>82/84</t>
  </si>
  <si>
    <t>2015 г.</t>
  </si>
  <si>
    <t>пер.Малинники,7</t>
  </si>
  <si>
    <t>Платова,15</t>
  </si>
  <si>
    <t>Проезжая,18</t>
  </si>
  <si>
    <t>Маяковского 39</t>
  </si>
  <si>
    <t>Аэропортовская,1</t>
  </si>
  <si>
    <t>Аэропортовская,13</t>
  </si>
  <si>
    <t>Взлетная,40</t>
  </si>
  <si>
    <t>Взлетная,44</t>
  </si>
  <si>
    <t>в целом по предприятию  на 01.01.2016 г.</t>
  </si>
  <si>
    <t xml:space="preserve">Перерасход  средств на проведение   ремонта </t>
  </si>
  <si>
    <t>*от ОАО "Калуж.з-да пут.машин и гидроприводов"</t>
  </si>
  <si>
    <t>руб/куб.м.</t>
  </si>
  <si>
    <t>руб./Гкал</t>
  </si>
  <si>
    <t>с 01.01.15 г.</t>
  </si>
  <si>
    <t>36,56/1755,25</t>
  </si>
  <si>
    <t>Услуги ЕИРЦ (в части начис. за электр.)</t>
  </si>
  <si>
    <t>ООО"Объед.Дир. Управл.Орг."</t>
  </si>
  <si>
    <t>Обслуживание коллект. приб. учета</t>
  </si>
  <si>
    <t>ООО "Аллана", ООО "Тайфун"</t>
  </si>
  <si>
    <t>Остаток средств (начисл.) на доме на конец года</t>
  </si>
  <si>
    <t xml:space="preserve">Справка  по  использованию начисленных  средств   за 2015 год </t>
  </si>
  <si>
    <t>Остаток средств на доме на 01.07.2015</t>
  </si>
  <si>
    <t>Начислено за жилищные услуги</t>
  </si>
  <si>
    <t>144,98руб.</t>
  </si>
  <si>
    <t>1902,22руб.</t>
  </si>
  <si>
    <t>21,54руб.</t>
  </si>
  <si>
    <t>с 01.01.15г.</t>
  </si>
  <si>
    <t>с 01.07.15г.</t>
  </si>
  <si>
    <t>Содерж. и ремонт,обсл.КПУ</t>
  </si>
  <si>
    <t>Содерж. и рем.,обсл.КПУ,доп.усл.</t>
  </si>
  <si>
    <t>Содерж. и ремонт,доп.усл.</t>
  </si>
  <si>
    <t>с января до 15 августа</t>
  </si>
  <si>
    <t>Содерж.и ремонт, обсл.КПУ</t>
  </si>
  <si>
    <t>1 приб.учета</t>
  </si>
  <si>
    <t>Остаток(+) (перерасход(-)средств с учетом задолжен.переплаты)</t>
  </si>
  <si>
    <t>ООО Инвенсис</t>
  </si>
  <si>
    <t>1 месяц</t>
  </si>
  <si>
    <t>за ноябрь,декабрь</t>
  </si>
  <si>
    <t>ООО Аллана, ООО Тайфун</t>
  </si>
  <si>
    <t>АО "Тайфун"</t>
  </si>
  <si>
    <t>ООО"Об.Дир. Упр.Орг."</t>
  </si>
  <si>
    <t>ООО Тайфун</t>
  </si>
  <si>
    <t>ООО Аллана, ООО Каскад</t>
  </si>
  <si>
    <t>1 приб.уч./в м-ц</t>
  </si>
  <si>
    <t>23,91руб./куб.м.</t>
  </si>
  <si>
    <t>Тепловая энергия( от ОАО " Кал.завод"Ремпутьмаш")</t>
  </si>
  <si>
    <t>2,56/3,66</t>
  </si>
  <si>
    <t>2,76/3,94</t>
  </si>
  <si>
    <t>ООО Аллана</t>
  </si>
  <si>
    <t>июль-дек.</t>
  </si>
  <si>
    <t>с марта</t>
  </si>
  <si>
    <t>ООО КАСКАД ООО Техноус</t>
  </si>
  <si>
    <t>36,56/1430 снят.показ.-800</t>
  </si>
  <si>
    <t>с 01.06.15 г.</t>
  </si>
  <si>
    <t>июнь-дек.</t>
  </si>
  <si>
    <t>с ноября</t>
  </si>
  <si>
    <t>На 01.01.2016 г. Договор на поставку электроэнергии в стадии оформления</t>
  </si>
  <si>
    <t>Освещение</t>
  </si>
  <si>
    <t>с 01.11.15 г.</t>
  </si>
  <si>
    <t>Содерж.и ремонт</t>
  </si>
  <si>
    <t>ст-сть холод.воды</t>
  </si>
  <si>
    <t>подогрев</t>
  </si>
  <si>
    <t>Котельная дома</t>
  </si>
  <si>
    <t xml:space="preserve">                      +</t>
  </si>
  <si>
    <t xml:space="preserve">Содержание, доп.услуги, обсл.КПУ  </t>
  </si>
  <si>
    <t>Содержание,ремонт,доп.усл, обслКПУ</t>
  </si>
  <si>
    <t>ООО"Прогресс-Тр.тех."</t>
  </si>
  <si>
    <t>янв.</t>
  </si>
  <si>
    <t>фев.-дек.</t>
  </si>
  <si>
    <t>ООО Аллана, ОООКаскад</t>
  </si>
  <si>
    <t>Обс. КПУ-36,56руб./1755,25</t>
  </si>
  <si>
    <t>Содержание и ремонт,обсл.КПУ</t>
  </si>
  <si>
    <t xml:space="preserve">Зеленая 52 </t>
  </si>
  <si>
    <t>*Перечень работ по управлению и содержанию жилого фонда, согласно Постановлению Городской Думы</t>
  </si>
  <si>
    <t>№ 113 от 16.07.2008г.</t>
  </si>
  <si>
    <t>* К годовому отчету-акту выполненных работ за 2015г. прикладываются предложения на проведение</t>
  </si>
  <si>
    <t>проведения работ. Предложения с вашей стороны по данному вопросу необходимо предоставить в УК</t>
  </si>
  <si>
    <t>необходимых работ, по которым требуется принятие решения о порядке финансирования и сроках</t>
  </si>
  <si>
    <t>в срок до 30 апреля 2016 г.</t>
  </si>
  <si>
    <t xml:space="preserve"> № 3/1от 20.07.2009 г.</t>
  </si>
  <si>
    <t xml:space="preserve"> от  01.01.2009 г.</t>
  </si>
  <si>
    <t>№ 17 от 01.03.2009 г.</t>
  </si>
  <si>
    <t>№ 11 от 01.01.2009 г.</t>
  </si>
  <si>
    <t>№ 7/1 от 07.08.2009 г.</t>
  </si>
  <si>
    <t>№ 22 от 11.06.2009 г.</t>
  </si>
  <si>
    <t xml:space="preserve"> № 50 от 01.05.2011 г.</t>
  </si>
  <si>
    <t>№ 59 от 24.08.2015 г.</t>
  </si>
  <si>
    <t>от  01.09.2015 г.</t>
  </si>
  <si>
    <t>№ 27/2 от 24.08.2015 г.</t>
  </si>
  <si>
    <t>№ 27 от 01.12.2012 г.</t>
  </si>
  <si>
    <t>№ 49 от 23.06.2014 г.</t>
  </si>
  <si>
    <t xml:space="preserve"> № 29 от 01.02.2011 г.</t>
  </si>
  <si>
    <t xml:space="preserve"> № 51 от 01.07.2011 г.</t>
  </si>
  <si>
    <t>№ 33 от  01.04.2011 г.</t>
  </si>
  <si>
    <t>№ 48 от  01.04.2013 г.</t>
  </si>
  <si>
    <t xml:space="preserve"> № 32 от 01.04.2011 г.</t>
  </si>
  <si>
    <t>№ 55 от 01.07.2015 г.</t>
  </si>
  <si>
    <t xml:space="preserve"> № 37 от 01.12.2014 г.</t>
  </si>
  <si>
    <t xml:space="preserve"> № 36 от 01.05.2014 г.</t>
  </si>
  <si>
    <t xml:space="preserve"> № 46 от 01.03.2012 г.</t>
  </si>
  <si>
    <t xml:space="preserve"> № 34 от 15.04.2011 г.</t>
  </si>
  <si>
    <t xml:space="preserve"> № 54 от 24.06.2015 г.</t>
  </si>
  <si>
    <t>от 24.06.2015</t>
  </si>
  <si>
    <t xml:space="preserve"> № 49 от 01.05.2011 г.</t>
  </si>
  <si>
    <t>№ 30 от  01.05.2012 г.</t>
  </si>
  <si>
    <t>№ 40  от 01.04.2014 г.</t>
  </si>
  <si>
    <t xml:space="preserve"> № 52 от 01.06.2015 г.</t>
  </si>
  <si>
    <t>от  07.05.2015 г.</t>
  </si>
  <si>
    <t>№ 44 от 01.12.2014 г.</t>
  </si>
  <si>
    <t>№ 53 от 01.06.2015 г.</t>
  </si>
  <si>
    <t xml:space="preserve">от 21.05.2015 г. </t>
  </si>
  <si>
    <t>№ 39 от 01.05.2014 г.</t>
  </si>
  <si>
    <t>№ 47 от 01.12.2014 г.</t>
  </si>
  <si>
    <t>№ 41 от 01.05.2014 г.</t>
  </si>
  <si>
    <t xml:space="preserve"> № 31 от 01.11.2012 г.</t>
  </si>
  <si>
    <t>№ 42 от 01.05.2014 г.</t>
  </si>
  <si>
    <t xml:space="preserve"> № 35 от 01.04.2011 г.</t>
  </si>
  <si>
    <t xml:space="preserve"> № 45 от 01.06.2014 г.</t>
  </si>
  <si>
    <t xml:space="preserve"> № 43 от 01.03.2011 г.</t>
  </si>
  <si>
    <t xml:space="preserve"> № 57 от 24.08.2015 г.</t>
  </si>
  <si>
    <t>от 27.08.2015</t>
  </si>
  <si>
    <t xml:space="preserve"> № 56 от 24.08.2015 г.</t>
  </si>
  <si>
    <t>№ 54 от 01.08.2012</t>
  </si>
  <si>
    <t>от 04.07.2012</t>
  </si>
  <si>
    <t>№ 38 от 01.04.2012 г.</t>
  </si>
  <si>
    <t xml:space="preserve"> № 28 от 01.06.2012 г.</t>
  </si>
  <si>
    <t>Свод по недопоставке жилищно-коммунальных услуг  по  ООО "УК"Наш  Тайфун" за 2015 г.</t>
  </si>
  <si>
    <t>КПУ-36,56Сн показ.800руб.</t>
  </si>
  <si>
    <t>36,56руб.Сн показ.2500руб.</t>
  </si>
  <si>
    <t>36,56/1755,25Сн.показ.1000руб.</t>
  </si>
  <si>
    <t>36,56 ;снят. показ.800 руб</t>
  </si>
  <si>
    <t>36,56/1755,25Сн. показ.1000руб.</t>
  </si>
  <si>
    <t>(Без учета затрат за постав. электроэн.)</t>
  </si>
  <si>
    <t>36,56руб.Снят показ.2000руб.</t>
  </si>
  <si>
    <t>В сентябре  м-це недопоставка ГВС обусловлена остановкой котельных на профилактический ремонт</t>
  </si>
  <si>
    <t>года</t>
  </si>
  <si>
    <t>Общий объем текущего ремонта</t>
  </si>
  <si>
    <t>Общий объем прочих дополнит. услуг</t>
  </si>
  <si>
    <t>Общий объем капитального ремонта за счет накопит.средств насел.</t>
  </si>
  <si>
    <t>Расходы  (подрядные организации)</t>
  </si>
  <si>
    <t>Расходы на управление</t>
  </si>
  <si>
    <t>(ООО "УК"Наш Тайфун")</t>
  </si>
  <si>
    <r>
      <t xml:space="preserve">Услуги расчетного центра с </t>
    </r>
    <r>
      <rPr>
        <sz val="8"/>
        <rFont val="Arial Cyr"/>
        <family val="0"/>
      </rPr>
      <t>учетом банковских комиссий за прием платежей</t>
    </r>
  </si>
  <si>
    <t>Тариф на управление составляет 1 руб.39 коп. за 1 кв.м.</t>
  </si>
  <si>
    <t>без изменений в течение 2014 г.,2015 г.</t>
  </si>
  <si>
    <t>(-)перерасход</t>
  </si>
  <si>
    <t>726,8 т.р.</t>
  </si>
  <si>
    <t>Взыскано через суд с неплательщиков за жил.ком.усл.</t>
  </si>
  <si>
    <t>Без учета задолженности за нежилые помещения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</si>
</sst>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6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 Cyr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14" fontId="0" fillId="0" borderId="12" xfId="0" applyNumberForma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8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Alignment="1">
      <alignment horizontal="right"/>
    </xf>
    <xf numFmtId="0" fontId="4" fillId="0" borderId="18" xfId="0" applyFont="1" applyFill="1" applyBorder="1" applyAlignment="1">
      <alignment horizontal="left"/>
    </xf>
    <xf numFmtId="0" fontId="0" fillId="0" borderId="21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11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4" fillId="0" borderId="23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22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16" xfId="0" applyFont="1" applyFill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Fill="1" applyAlignment="1">
      <alignment horizontal="right"/>
    </xf>
    <xf numFmtId="0" fontId="0" fillId="0" borderId="20" xfId="0" applyFont="1" applyFill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0" fillId="0" borderId="0" xfId="0" applyFill="1" applyAlignment="1">
      <alignment horizontal="left"/>
    </xf>
    <xf numFmtId="0" fontId="0" fillId="0" borderId="16" xfId="0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3" fillId="0" borderId="1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10" xfId="0" applyFont="1" applyFill="1" applyBorder="1" applyAlignment="1">
      <alignment horizontal="left"/>
    </xf>
    <xf numFmtId="0" fontId="0" fillId="0" borderId="18" xfId="0" applyBorder="1" applyAlignment="1">
      <alignment/>
    </xf>
    <xf numFmtId="0" fontId="3" fillId="0" borderId="0" xfId="0" applyFont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32" borderId="0" xfId="0" applyFont="1" applyFill="1" applyAlignment="1">
      <alignment/>
    </xf>
    <xf numFmtId="0" fontId="4" fillId="0" borderId="12" xfId="0" applyFont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left"/>
    </xf>
    <xf numFmtId="0" fontId="3" fillId="0" borderId="20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7" fillId="0" borderId="18" xfId="0" applyFont="1" applyFill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0" fillId="32" borderId="20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3" fillId="0" borderId="16" xfId="0" applyFont="1" applyBorder="1" applyAlignment="1">
      <alignment/>
    </xf>
    <xf numFmtId="0" fontId="0" fillId="32" borderId="0" xfId="0" applyFont="1" applyFill="1" applyAlignment="1">
      <alignment horizontal="right"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20" xfId="0" applyFont="1" applyBorder="1" applyAlignment="1">
      <alignment/>
    </xf>
    <xf numFmtId="0" fontId="0" fillId="0" borderId="10" xfId="0" applyBorder="1" applyAlignment="1">
      <alignment/>
    </xf>
    <xf numFmtId="0" fontId="0" fillId="32" borderId="11" xfId="0" applyFont="1" applyFill="1" applyBorder="1" applyAlignment="1">
      <alignment horizontal="right"/>
    </xf>
    <xf numFmtId="0" fontId="3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16" xfId="0" applyFont="1" applyBorder="1" applyAlignment="1">
      <alignment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4" fillId="0" borderId="0" xfId="0" applyNumberFormat="1" applyFont="1" applyFill="1" applyAlignment="1">
      <alignment/>
    </xf>
    <xf numFmtId="14" fontId="4" fillId="32" borderId="0" xfId="0" applyNumberFormat="1" applyFont="1" applyFill="1" applyAlignment="1">
      <alignment/>
    </xf>
    <xf numFmtId="0" fontId="3" fillId="0" borderId="21" xfId="0" applyFont="1" applyBorder="1" applyAlignment="1">
      <alignment/>
    </xf>
    <xf numFmtId="0" fontId="2" fillId="0" borderId="0" xfId="0" applyFont="1" applyBorder="1" applyAlignment="1">
      <alignment/>
    </xf>
    <xf numFmtId="0" fontId="0" fillId="32" borderId="10" xfId="0" applyFont="1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right"/>
    </xf>
    <xf numFmtId="0" fontId="11" fillId="0" borderId="0" xfId="0" applyFont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0" fillId="32" borderId="13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8" xfId="0" applyFont="1" applyBorder="1" applyAlignment="1">
      <alignment horizontal="center"/>
    </xf>
    <xf numFmtId="0" fontId="4" fillId="32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18" xfId="0" applyBorder="1" applyAlignment="1">
      <alignment horizontal="center"/>
    </xf>
    <xf numFmtId="0" fontId="4" fillId="0" borderId="16" xfId="0" applyFont="1" applyFill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4" fillId="0" borderId="21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3" fillId="0" borderId="13" xfId="0" applyFont="1" applyBorder="1" applyAlignment="1">
      <alignment horizontal="right"/>
    </xf>
    <xf numFmtId="0" fontId="0" fillId="0" borderId="20" xfId="0" applyBorder="1" applyAlignment="1">
      <alignment horizontal="right"/>
    </xf>
    <xf numFmtId="0" fontId="11" fillId="32" borderId="13" xfId="0" applyFont="1" applyFill="1" applyBorder="1" applyAlignment="1">
      <alignment horizontal="right"/>
    </xf>
    <xf numFmtId="0" fontId="11" fillId="0" borderId="21" xfId="0" applyFont="1" applyBorder="1" applyAlignment="1">
      <alignment/>
    </xf>
    <xf numFmtId="0" fontId="11" fillId="0" borderId="20" xfId="0" applyFont="1" applyBorder="1" applyAlignment="1">
      <alignment/>
    </xf>
    <xf numFmtId="0" fontId="0" fillId="0" borderId="0" xfId="0" applyFont="1" applyFill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styles" Target="styles.xml" /><Relationship Id="rId66" Type="http://schemas.openxmlformats.org/officeDocument/2006/relationships/sharedStrings" Target="sharedStrings.xml" /><Relationship Id="rId6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3"/>
  <sheetViews>
    <sheetView zoomScalePageLayoutView="0" workbookViewId="0" topLeftCell="A97">
      <selection activeCell="C124" sqref="C124"/>
    </sheetView>
  </sheetViews>
  <sheetFormatPr defaultColWidth="9.00390625" defaultRowHeight="12.75"/>
  <cols>
    <col min="1" max="1" width="26.625" style="0" customWidth="1"/>
    <col min="2" max="2" width="9.50390625" style="0" customWidth="1"/>
    <col min="3" max="3" width="22.00390625" style="0" customWidth="1"/>
    <col min="4" max="4" width="11.00390625" style="0" customWidth="1"/>
    <col min="5" max="5" width="11.625" style="0" customWidth="1"/>
    <col min="6" max="6" width="10.875" style="0" customWidth="1"/>
    <col min="7" max="7" width="9.875" style="0" customWidth="1"/>
    <col min="8" max="8" width="18.375" style="0" customWidth="1"/>
  </cols>
  <sheetData>
    <row r="1" spans="1:6" ht="12.75">
      <c r="A1" s="216" t="s">
        <v>448</v>
      </c>
      <c r="B1" s="216"/>
      <c r="C1" s="216"/>
      <c r="D1" s="216"/>
      <c r="E1" s="216"/>
      <c r="F1" s="216"/>
    </row>
    <row r="2" spans="1:6" ht="12.75">
      <c r="A2" s="228" t="s">
        <v>28</v>
      </c>
      <c r="B2" s="228"/>
      <c r="C2" s="228"/>
      <c r="D2" s="228"/>
      <c r="E2" s="228"/>
      <c r="F2" s="228"/>
    </row>
    <row r="3" spans="1:6" ht="12.75">
      <c r="A3" s="39"/>
      <c r="B3" s="65" t="s">
        <v>26</v>
      </c>
      <c r="C3" s="9" t="s">
        <v>25</v>
      </c>
      <c r="D3" s="10"/>
      <c r="E3" s="9" t="s">
        <v>27</v>
      </c>
      <c r="F3" s="10"/>
    </row>
    <row r="4" spans="1:6" ht="12.75">
      <c r="A4" s="39"/>
      <c r="B4" s="65"/>
      <c r="C4" s="9"/>
      <c r="D4" s="10"/>
      <c r="E4" s="9"/>
      <c r="F4" s="10"/>
    </row>
    <row r="5" spans="1:6" ht="12.75">
      <c r="A5" s="39" t="s">
        <v>21</v>
      </c>
      <c r="B5" s="40"/>
      <c r="C5" s="40"/>
      <c r="D5" s="40"/>
      <c r="E5" s="9" t="s">
        <v>22</v>
      </c>
      <c r="F5" s="10"/>
    </row>
    <row r="6" spans="1:6" ht="12.75">
      <c r="A6" s="66" t="s">
        <v>262</v>
      </c>
      <c r="B6" s="67"/>
      <c r="C6" s="67"/>
      <c r="D6" s="67"/>
      <c r="E6" s="68" t="s">
        <v>285</v>
      </c>
      <c r="F6" s="69"/>
    </row>
    <row r="7" spans="1:6" ht="12.75">
      <c r="A7" s="66" t="s">
        <v>263</v>
      </c>
      <c r="B7" s="67"/>
      <c r="C7" s="67"/>
      <c r="D7" s="67"/>
      <c r="E7" s="68" t="s">
        <v>286</v>
      </c>
      <c r="F7" s="69"/>
    </row>
    <row r="8" spans="1:6" ht="12.75">
      <c r="A8" s="66" t="s">
        <v>264</v>
      </c>
      <c r="B8" s="68"/>
      <c r="C8" s="69"/>
      <c r="D8" s="69"/>
      <c r="E8" s="9" t="s">
        <v>506</v>
      </c>
      <c r="F8" s="69"/>
    </row>
    <row r="9" spans="1:6" ht="12.75">
      <c r="A9" s="39" t="s">
        <v>265</v>
      </c>
      <c r="B9" s="40"/>
      <c r="C9" s="40"/>
      <c r="D9" s="40"/>
      <c r="E9" s="9" t="s">
        <v>531</v>
      </c>
      <c r="F9" s="10"/>
    </row>
    <row r="10" spans="1:6" ht="12.75">
      <c r="A10" s="39" t="s">
        <v>505</v>
      </c>
      <c r="B10" s="40"/>
      <c r="C10" s="40"/>
      <c r="D10" s="40"/>
      <c r="E10" s="9"/>
      <c r="F10" s="10"/>
    </row>
    <row r="11" spans="1:6" ht="12.75">
      <c r="A11" s="39"/>
      <c r="B11" s="40"/>
      <c r="C11" s="40"/>
      <c r="D11" s="40"/>
      <c r="E11" s="9"/>
      <c r="F11" s="10"/>
    </row>
    <row r="12" spans="1:6" ht="12.75">
      <c r="A12" s="217" t="s">
        <v>449</v>
      </c>
      <c r="B12" s="217"/>
      <c r="C12" s="217"/>
      <c r="D12" s="217"/>
      <c r="E12" s="217"/>
      <c r="F12" s="217"/>
    </row>
    <row r="13" spans="1:6" ht="12.75">
      <c r="A13" s="65"/>
      <c r="B13" s="65"/>
      <c r="C13" s="65"/>
      <c r="D13" s="65"/>
      <c r="E13" s="65"/>
      <c r="F13" s="65"/>
    </row>
    <row r="14" spans="1:6" ht="12.75">
      <c r="A14" s="70" t="s">
        <v>0</v>
      </c>
      <c r="B14" s="71" t="s">
        <v>23</v>
      </c>
      <c r="C14" s="71" t="s">
        <v>5</v>
      </c>
      <c r="D14" s="229" t="s">
        <v>24</v>
      </c>
      <c r="E14" s="230"/>
      <c r="F14" s="71" t="s">
        <v>7</v>
      </c>
    </row>
    <row r="15" spans="1:6" ht="12.75">
      <c r="A15" s="72" t="s">
        <v>1</v>
      </c>
      <c r="B15" s="73" t="s">
        <v>2</v>
      </c>
      <c r="C15" s="73" t="s">
        <v>2</v>
      </c>
      <c r="D15" s="231" t="s">
        <v>450</v>
      </c>
      <c r="E15" s="232"/>
      <c r="F15" s="73" t="s">
        <v>8</v>
      </c>
    </row>
    <row r="16" spans="1:6" ht="12.75">
      <c r="A16" s="72"/>
      <c r="B16" s="74" t="s">
        <v>3</v>
      </c>
      <c r="C16" s="74" t="s">
        <v>3</v>
      </c>
      <c r="D16" s="75" t="s">
        <v>2</v>
      </c>
      <c r="E16" s="76" t="s">
        <v>6</v>
      </c>
      <c r="F16" s="73"/>
    </row>
    <row r="17" spans="1:6" ht="12.75">
      <c r="A17" s="77"/>
      <c r="B17" s="75" t="s">
        <v>4</v>
      </c>
      <c r="C17" s="75" t="s">
        <v>4</v>
      </c>
      <c r="D17" s="75" t="s">
        <v>4</v>
      </c>
      <c r="E17" s="75" t="s">
        <v>4</v>
      </c>
      <c r="F17" s="74"/>
    </row>
    <row r="18" spans="1:6" ht="12.75">
      <c r="A18" s="5" t="s">
        <v>609</v>
      </c>
      <c r="B18" s="76">
        <v>405157.7</v>
      </c>
      <c r="C18" s="76">
        <v>397348.6</v>
      </c>
      <c r="D18" s="76">
        <v>90689.9</v>
      </c>
      <c r="E18" s="76">
        <v>55716.24</v>
      </c>
      <c r="F18" s="70"/>
    </row>
    <row r="19" spans="1:6" ht="12.75">
      <c r="A19" s="76" t="s">
        <v>11</v>
      </c>
      <c r="B19" s="76">
        <v>120507.58</v>
      </c>
      <c r="C19" s="76">
        <v>119611.91</v>
      </c>
      <c r="D19" s="76">
        <v>25121.21</v>
      </c>
      <c r="E19" s="76">
        <v>15000.55</v>
      </c>
      <c r="F19" s="72"/>
    </row>
    <row r="20" spans="1:6" ht="12.75">
      <c r="A20" s="76" t="s">
        <v>49</v>
      </c>
      <c r="B20" s="76">
        <v>21997.75</v>
      </c>
      <c r="C20" s="76">
        <v>21050.12</v>
      </c>
      <c r="D20" s="76">
        <v>5021.02</v>
      </c>
      <c r="E20" s="76">
        <v>2968.81</v>
      </c>
      <c r="F20" s="72"/>
    </row>
    <row r="21" spans="1:6" ht="12.75">
      <c r="A21" s="62" t="s">
        <v>65</v>
      </c>
      <c r="B21" s="62">
        <f>SUM(B18:B20)</f>
        <v>547663.03</v>
      </c>
      <c r="C21" s="62">
        <f>SUM(C18:C20)</f>
        <v>538010.63</v>
      </c>
      <c r="D21" s="62">
        <f>SUM(D18:D20)</f>
        <v>120832.12999999999</v>
      </c>
      <c r="E21" s="62">
        <f>SUM(E18:E20)</f>
        <v>73685.59999999999</v>
      </c>
      <c r="F21" s="78"/>
    </row>
    <row r="22" spans="1:6" ht="12.75">
      <c r="A22" s="76" t="s">
        <v>318</v>
      </c>
      <c r="B22" s="76">
        <v>71327.52</v>
      </c>
      <c r="C22" s="76">
        <v>83061.31</v>
      </c>
      <c r="D22" s="76">
        <v>16184.31</v>
      </c>
      <c r="E22" s="76">
        <v>11090</v>
      </c>
      <c r="F22" s="78"/>
    </row>
    <row r="23" spans="1:6" ht="12.75">
      <c r="A23" s="62" t="s">
        <v>13</v>
      </c>
      <c r="B23" s="62">
        <f>SUM(B21:B22)</f>
        <v>618990.55</v>
      </c>
      <c r="C23" s="62">
        <f>SUM(C21:C22)</f>
        <v>621071.94</v>
      </c>
      <c r="D23" s="62">
        <f>SUM(D21:D22)</f>
        <v>137016.44</v>
      </c>
      <c r="E23" s="62">
        <f>SUM(E21:E22)</f>
        <v>84775.59999999999</v>
      </c>
      <c r="F23" s="79">
        <v>88</v>
      </c>
    </row>
    <row r="24" spans="1:6" ht="12.75">
      <c r="A24" s="62"/>
      <c r="B24" s="62"/>
      <c r="C24" s="62"/>
      <c r="D24" s="62"/>
      <c r="E24" s="62"/>
      <c r="F24" s="78"/>
    </row>
    <row r="25" spans="1:6" ht="12.75">
      <c r="A25" s="62"/>
      <c r="B25" s="76"/>
      <c r="C25" s="76"/>
      <c r="D25" s="75"/>
      <c r="E25" s="75"/>
      <c r="F25" s="80"/>
    </row>
    <row r="26" spans="1:6" ht="12.75">
      <c r="A26" s="81" t="s">
        <v>71</v>
      </c>
      <c r="B26" s="82">
        <v>930636.66</v>
      </c>
      <c r="C26" s="76">
        <v>872859.14</v>
      </c>
      <c r="D26" s="76"/>
      <c r="E26" s="76"/>
      <c r="F26" s="78"/>
    </row>
    <row r="27" spans="1:6" ht="12.75">
      <c r="A27" s="81" t="s">
        <v>72</v>
      </c>
      <c r="B27" s="82">
        <v>393462.18</v>
      </c>
      <c r="C27" s="76">
        <v>366058.15</v>
      </c>
      <c r="D27" s="76"/>
      <c r="E27" s="76"/>
      <c r="F27" s="78"/>
    </row>
    <row r="28" spans="1:6" ht="12.75">
      <c r="A28" s="81" t="s">
        <v>79</v>
      </c>
      <c r="B28" s="82">
        <v>256716.16</v>
      </c>
      <c r="C28" s="76">
        <v>256916.11</v>
      </c>
      <c r="D28" s="76"/>
      <c r="E28" s="76"/>
      <c r="F28" s="78"/>
    </row>
    <row r="29" spans="1:6" ht="12.75">
      <c r="A29" s="81"/>
      <c r="B29" s="83"/>
      <c r="C29" s="62"/>
      <c r="D29" s="62"/>
      <c r="E29" s="62"/>
      <c r="F29" s="78"/>
    </row>
    <row r="30" spans="1:6" ht="12.75">
      <c r="A30" s="81" t="s">
        <v>73</v>
      </c>
      <c r="B30" s="83">
        <f>SUM(B26:B29)</f>
        <v>1580815</v>
      </c>
      <c r="C30" s="62">
        <f>SUM(C26:C29)</f>
        <v>1495833.4</v>
      </c>
      <c r="D30" s="62"/>
      <c r="E30" s="62"/>
      <c r="F30" s="79"/>
    </row>
    <row r="31" spans="1:6" ht="12.75">
      <c r="A31" s="84"/>
      <c r="B31" s="85"/>
      <c r="C31" s="86"/>
      <c r="D31" s="86"/>
      <c r="E31" s="86"/>
      <c r="F31" s="86"/>
    </row>
    <row r="32" spans="1:6" ht="12.75">
      <c r="A32" s="216" t="s">
        <v>246</v>
      </c>
      <c r="B32" s="216"/>
      <c r="C32" s="216"/>
      <c r="D32" s="216"/>
      <c r="E32" s="216"/>
      <c r="F32" s="216"/>
    </row>
    <row r="33" spans="1:6" ht="12.75">
      <c r="A33" s="216" t="s">
        <v>247</v>
      </c>
      <c r="B33" s="216"/>
      <c r="C33" s="216"/>
      <c r="D33" s="216"/>
      <c r="E33" s="216"/>
      <c r="F33" s="216"/>
    </row>
    <row r="34" spans="1:6" ht="12.75">
      <c r="A34" s="63"/>
      <c r="B34" s="63"/>
      <c r="C34" s="63"/>
      <c r="D34" s="63"/>
      <c r="E34" s="63"/>
      <c r="F34" s="63"/>
    </row>
    <row r="35" spans="1:6" ht="12.75">
      <c r="A35" s="87" t="s">
        <v>451</v>
      </c>
      <c r="B35" s="88"/>
      <c r="C35" s="88"/>
      <c r="D35" s="88"/>
      <c r="E35" s="89"/>
      <c r="F35" s="89">
        <v>38873.85</v>
      </c>
    </row>
    <row r="36" spans="1:6" ht="12.75">
      <c r="A36" s="90" t="s">
        <v>15</v>
      </c>
      <c r="B36" s="91"/>
      <c r="C36" s="91"/>
      <c r="D36" s="91"/>
      <c r="E36" s="92"/>
      <c r="F36" s="43"/>
    </row>
    <row r="37" spans="1:6" ht="12.75">
      <c r="A37" s="93" t="s">
        <v>253</v>
      </c>
      <c r="B37" s="94"/>
      <c r="C37" s="94"/>
      <c r="D37" s="47"/>
      <c r="E37" s="43"/>
      <c r="F37" s="43">
        <f>SUM(C22)</f>
        <v>83061.31</v>
      </c>
    </row>
    <row r="38" spans="1:6" ht="12.75">
      <c r="A38" s="93" t="s">
        <v>254</v>
      </c>
      <c r="B38" s="94"/>
      <c r="C38" s="94"/>
      <c r="D38" s="47"/>
      <c r="E38" s="43"/>
      <c r="F38" s="43">
        <v>5314.95</v>
      </c>
    </row>
    <row r="39" spans="1:6" ht="12.75">
      <c r="A39" s="93"/>
      <c r="B39" s="94"/>
      <c r="C39" s="94"/>
      <c r="D39" s="47"/>
      <c r="E39" s="43"/>
      <c r="F39" s="43"/>
    </row>
    <row r="40" spans="1:6" ht="12.75">
      <c r="A40" s="95" t="s">
        <v>14</v>
      </c>
      <c r="B40" s="96"/>
      <c r="C40" s="96"/>
      <c r="D40" s="96"/>
      <c r="E40" s="97"/>
      <c r="F40" s="97">
        <f>SUM(F37:F38)</f>
        <v>88376.26</v>
      </c>
    </row>
    <row r="41" spans="1:6" ht="12.75">
      <c r="A41" s="98"/>
      <c r="B41" s="99"/>
      <c r="C41" s="99"/>
      <c r="D41" s="99"/>
      <c r="E41" s="126"/>
      <c r="F41" s="97"/>
    </row>
    <row r="42" spans="1:6" ht="12.75">
      <c r="A42" s="98" t="s">
        <v>277</v>
      </c>
      <c r="B42" s="99"/>
      <c r="C42" s="100"/>
      <c r="D42" s="100"/>
      <c r="E42" s="101"/>
      <c r="F42" s="43">
        <v>137259.02</v>
      </c>
    </row>
    <row r="43" spans="1:6" ht="12.75">
      <c r="A43" s="98"/>
      <c r="B43" s="99"/>
      <c r="C43" s="100"/>
      <c r="D43" s="100"/>
      <c r="E43" s="101"/>
      <c r="F43" s="101"/>
    </row>
    <row r="44" spans="1:6" ht="12.75">
      <c r="A44" s="98" t="s">
        <v>590</v>
      </c>
      <c r="B44" s="99"/>
      <c r="C44" s="99"/>
      <c r="D44" s="99"/>
      <c r="E44" s="99"/>
      <c r="F44" s="80"/>
    </row>
    <row r="45" spans="1:6" ht="12.75">
      <c r="A45" s="102" t="s">
        <v>452</v>
      </c>
      <c r="B45" s="103"/>
      <c r="C45" s="103"/>
      <c r="D45" s="103"/>
      <c r="E45" s="103"/>
      <c r="F45" s="79">
        <f>SUM(F35+F40-F42)</f>
        <v>-10008.910000000003</v>
      </c>
    </row>
    <row r="46" spans="1:6" ht="12.75">
      <c r="A46" s="86"/>
      <c r="B46" s="86"/>
      <c r="C46" s="86"/>
      <c r="D46" s="86"/>
      <c r="E46" s="86"/>
      <c r="F46" s="86"/>
    </row>
    <row r="47" spans="1:6" ht="12.75">
      <c r="A47" s="104" t="s">
        <v>75</v>
      </c>
      <c r="B47" s="39"/>
      <c r="C47" s="39"/>
      <c r="D47" s="39"/>
      <c r="E47" s="39"/>
      <c r="F47" s="39"/>
    </row>
    <row r="48" spans="1:6" ht="12.75">
      <c r="A48" s="104"/>
      <c r="B48" s="39"/>
      <c r="C48" s="39"/>
      <c r="D48" s="39"/>
      <c r="E48" s="39"/>
      <c r="F48" s="39"/>
    </row>
    <row r="49" spans="1:6" ht="12.75">
      <c r="A49" s="217" t="s">
        <v>601</v>
      </c>
      <c r="B49" s="217"/>
      <c r="C49" s="217"/>
      <c r="D49" s="217"/>
      <c r="E49" s="217"/>
      <c r="F49" s="217"/>
    </row>
    <row r="50" spans="1:6" ht="12.75">
      <c r="A50" s="65"/>
      <c r="B50" s="65"/>
      <c r="C50" s="65"/>
      <c r="D50" s="65"/>
      <c r="E50" s="65"/>
      <c r="F50" s="65"/>
    </row>
    <row r="51" spans="1:6" ht="12.75">
      <c r="A51" s="215" t="s">
        <v>248</v>
      </c>
      <c r="B51" s="215"/>
      <c r="C51" s="215"/>
      <c r="D51" s="106">
        <v>83271.4</v>
      </c>
      <c r="E51" s="65"/>
      <c r="F51" s="65"/>
    </row>
    <row r="52" spans="1:6" ht="12.75">
      <c r="A52" s="105"/>
      <c r="B52" s="105"/>
      <c r="C52" s="105"/>
      <c r="D52" s="106"/>
      <c r="E52" s="65"/>
      <c r="F52" s="65"/>
    </row>
    <row r="53" spans="1:6" ht="12.75">
      <c r="A53" s="107" t="s">
        <v>257</v>
      </c>
      <c r="B53" s="108"/>
      <c r="C53" s="108"/>
      <c r="D53" s="65"/>
      <c r="E53" s="65"/>
      <c r="F53" s="65"/>
    </row>
    <row r="54" spans="1:6" ht="12.75">
      <c r="A54" s="218" t="s">
        <v>498</v>
      </c>
      <c r="B54" s="219"/>
      <c r="C54" s="219"/>
      <c r="D54" s="110">
        <f>SUM(B21)</f>
        <v>547663.03</v>
      </c>
      <c r="E54" s="65"/>
      <c r="F54" s="65"/>
    </row>
    <row r="55" spans="1:6" ht="12.75">
      <c r="A55" s="109" t="s">
        <v>274</v>
      </c>
      <c r="B55" s="109"/>
      <c r="C55" s="109"/>
      <c r="D55" s="110">
        <v>9765.99</v>
      </c>
      <c r="E55" s="65"/>
      <c r="F55" s="65"/>
    </row>
    <row r="56" spans="1:6" ht="12.75">
      <c r="A56" s="109"/>
      <c r="B56" s="109"/>
      <c r="C56" s="109"/>
      <c r="D56" s="110"/>
      <c r="E56" s="65"/>
      <c r="F56" s="65"/>
    </row>
    <row r="57" spans="1:6" ht="12.75">
      <c r="A57" s="107" t="s">
        <v>268</v>
      </c>
      <c r="B57" s="107"/>
      <c r="C57" s="107"/>
      <c r="D57" s="106">
        <f>SUM(D54:D55)</f>
        <v>557429.02</v>
      </c>
      <c r="E57" s="65"/>
      <c r="F57" s="65"/>
    </row>
    <row r="58" spans="1:6" ht="12.75">
      <c r="A58" s="107"/>
      <c r="B58" s="107"/>
      <c r="C58" s="107"/>
      <c r="D58" s="106"/>
      <c r="E58" s="65"/>
      <c r="F58" s="65"/>
    </row>
    <row r="59" spans="1:6" ht="12.75">
      <c r="A59" s="107"/>
      <c r="B59" s="107"/>
      <c r="C59" s="107"/>
      <c r="D59" s="106"/>
      <c r="E59" s="65"/>
      <c r="F59" s="65"/>
    </row>
    <row r="60" spans="1:6" ht="12.75">
      <c r="A60" s="107"/>
      <c r="B60" s="107"/>
      <c r="C60" s="107"/>
      <c r="D60" s="106"/>
      <c r="E60" s="65"/>
      <c r="F60" s="65"/>
    </row>
    <row r="61" spans="1:6" ht="12.75">
      <c r="A61" s="107"/>
      <c r="B61" s="107"/>
      <c r="C61" s="107"/>
      <c r="D61" s="106"/>
      <c r="E61" s="65"/>
      <c r="F61" s="65"/>
    </row>
    <row r="62" spans="1:6" ht="12.75">
      <c r="A62" s="107"/>
      <c r="B62" s="107"/>
      <c r="C62" s="107"/>
      <c r="D62" s="106"/>
      <c r="E62" s="65"/>
      <c r="F62" s="65"/>
    </row>
    <row r="63" spans="1:6" ht="12.75">
      <c r="A63" s="107"/>
      <c r="B63" s="107"/>
      <c r="C63" s="107"/>
      <c r="D63" s="106"/>
      <c r="E63" s="65"/>
      <c r="F63" s="65"/>
    </row>
    <row r="64" spans="1:6" ht="12.75">
      <c r="A64" s="107"/>
      <c r="B64" s="107"/>
      <c r="C64" s="107"/>
      <c r="D64" s="106"/>
      <c r="E64" s="65"/>
      <c r="F64" s="65"/>
    </row>
    <row r="65" spans="1:6" ht="12.75">
      <c r="A65" s="107"/>
      <c r="B65" s="107"/>
      <c r="C65" s="107"/>
      <c r="D65" s="106"/>
      <c r="E65" s="65"/>
      <c r="F65" s="65"/>
    </row>
    <row r="66" spans="1:6" ht="12.75">
      <c r="A66" s="107"/>
      <c r="B66" s="107"/>
      <c r="C66" s="107"/>
      <c r="D66" s="106"/>
      <c r="E66" s="65"/>
      <c r="F66" s="65"/>
    </row>
    <row r="67" spans="1:6" ht="12.75">
      <c r="A67" s="107"/>
      <c r="B67" s="107"/>
      <c r="C67" s="107"/>
      <c r="D67" s="111"/>
      <c r="E67" s="65"/>
      <c r="F67" s="65"/>
    </row>
    <row r="68" spans="1:6" ht="12.75">
      <c r="A68" s="107" t="s">
        <v>258</v>
      </c>
      <c r="B68" s="108"/>
      <c r="C68" s="108"/>
      <c r="D68" s="65"/>
      <c r="E68" s="65"/>
      <c r="F68" s="65"/>
    </row>
    <row r="69" spans="1:6" ht="12.75">
      <c r="A69" s="108" t="s">
        <v>111</v>
      </c>
      <c r="B69" s="108"/>
      <c r="C69" s="108"/>
      <c r="D69" s="65"/>
      <c r="E69" s="65"/>
      <c r="F69" s="65"/>
    </row>
    <row r="70" spans="1:18" ht="12.75">
      <c r="A70" s="32" t="s">
        <v>250</v>
      </c>
      <c r="B70" s="33"/>
      <c r="C70" s="34" t="s">
        <v>483</v>
      </c>
      <c r="D70" s="34" t="s">
        <v>66</v>
      </c>
      <c r="E70" s="226" t="s">
        <v>490</v>
      </c>
      <c r="F70" s="214"/>
      <c r="G70" s="227"/>
      <c r="H70" s="41"/>
      <c r="J70" s="161"/>
      <c r="K70" s="161"/>
      <c r="L70" s="161"/>
      <c r="M70" s="161"/>
      <c r="N70" s="222"/>
      <c r="O70" s="223"/>
      <c r="P70" s="224"/>
      <c r="Q70" s="148"/>
      <c r="R70" s="38"/>
    </row>
    <row r="71" spans="1:18" ht="12.75">
      <c r="A71" s="35" t="s">
        <v>251</v>
      </c>
      <c r="B71" s="36"/>
      <c r="C71" s="178" t="s">
        <v>484</v>
      </c>
      <c r="D71" s="37" t="s">
        <v>4</v>
      </c>
      <c r="E71" s="154" t="s">
        <v>485</v>
      </c>
      <c r="F71" s="5" t="s">
        <v>486</v>
      </c>
      <c r="G71" s="5" t="s">
        <v>487</v>
      </c>
      <c r="J71" s="161"/>
      <c r="K71" s="161"/>
      <c r="L71" s="162"/>
      <c r="M71" s="161"/>
      <c r="N71" s="162"/>
      <c r="O71" s="49"/>
      <c r="P71" s="49"/>
      <c r="Q71" s="148"/>
      <c r="R71" s="38"/>
    </row>
    <row r="72" spans="1:18" ht="12.75">
      <c r="A72" s="220" t="s">
        <v>249</v>
      </c>
      <c r="B72" s="221"/>
      <c r="C72" s="151" t="s">
        <v>260</v>
      </c>
      <c r="D72" s="112">
        <v>56653.62</v>
      </c>
      <c r="E72" s="13" t="s">
        <v>488</v>
      </c>
      <c r="F72" s="43">
        <v>1.39</v>
      </c>
      <c r="G72" s="76">
        <v>1.39</v>
      </c>
      <c r="I72" s="51"/>
      <c r="J72" s="225"/>
      <c r="K72" s="225"/>
      <c r="L72" s="160"/>
      <c r="M72" s="123"/>
      <c r="N72" s="160"/>
      <c r="O72" s="44"/>
      <c r="P72" s="44"/>
      <c r="Q72" s="49"/>
      <c r="R72" s="164"/>
    </row>
    <row r="73" spans="1:18" ht="12.75">
      <c r="A73" s="213" t="s">
        <v>256</v>
      </c>
      <c r="B73" s="214"/>
      <c r="C73" s="151" t="s">
        <v>17</v>
      </c>
      <c r="D73" s="82">
        <v>187554.34</v>
      </c>
      <c r="E73" s="13" t="s">
        <v>488</v>
      </c>
      <c r="F73" s="43">
        <v>4.06</v>
      </c>
      <c r="G73" s="76">
        <v>4.71</v>
      </c>
      <c r="I73" s="51"/>
      <c r="J73" s="225"/>
      <c r="K73" s="225"/>
      <c r="L73" s="160"/>
      <c r="M73" s="122"/>
      <c r="N73" s="160"/>
      <c r="O73" s="44"/>
      <c r="P73" s="44"/>
      <c r="Q73" s="49"/>
      <c r="R73" s="164"/>
    </row>
    <row r="74" spans="1:18" ht="12.75">
      <c r="A74" s="175" t="s">
        <v>598</v>
      </c>
      <c r="B74" s="115"/>
      <c r="C74" s="151" t="s">
        <v>599</v>
      </c>
      <c r="D74" s="82">
        <v>12396.43</v>
      </c>
      <c r="E74" s="157" t="s">
        <v>504</v>
      </c>
      <c r="F74" s="176" t="s">
        <v>595</v>
      </c>
      <c r="G74" s="176" t="s">
        <v>595</v>
      </c>
      <c r="J74" s="84"/>
      <c r="K74" s="84"/>
      <c r="L74" s="160"/>
      <c r="M74" s="122"/>
      <c r="N74" s="160"/>
      <c r="O74" s="44"/>
      <c r="P74" s="44"/>
      <c r="Q74" s="49"/>
      <c r="R74" s="164"/>
    </row>
    <row r="75" spans="1:18" ht="12.75">
      <c r="A75" s="114" t="s">
        <v>67</v>
      </c>
      <c r="B75" s="115"/>
      <c r="C75" s="151" t="s">
        <v>597</v>
      </c>
      <c r="D75" s="82">
        <v>12974.62</v>
      </c>
      <c r="E75" s="13" t="s">
        <v>488</v>
      </c>
      <c r="F75" s="43">
        <v>0.31</v>
      </c>
      <c r="G75" s="76">
        <v>0.32</v>
      </c>
      <c r="I75" s="51"/>
      <c r="J75" s="84"/>
      <c r="K75" s="84"/>
      <c r="L75" s="160"/>
      <c r="M75" s="122"/>
      <c r="N75" s="160"/>
      <c r="O75" s="44"/>
      <c r="P75" s="44"/>
      <c r="Q75" s="49"/>
      <c r="R75" s="164"/>
    </row>
    <row r="76" spans="1:18" ht="12.75">
      <c r="A76" s="114" t="s">
        <v>68</v>
      </c>
      <c r="B76" s="115"/>
      <c r="C76" s="151" t="s">
        <v>20</v>
      </c>
      <c r="D76" s="116">
        <v>3260.63</v>
      </c>
      <c r="E76" s="13" t="s">
        <v>488</v>
      </c>
      <c r="F76" s="43">
        <v>0.08</v>
      </c>
      <c r="G76" s="76">
        <v>0.08</v>
      </c>
      <c r="I76" s="51"/>
      <c r="J76" s="84"/>
      <c r="K76" s="84"/>
      <c r="L76" s="160"/>
      <c r="M76" s="122"/>
      <c r="N76" s="160"/>
      <c r="O76" s="44"/>
      <c r="P76" s="44"/>
      <c r="Q76" s="49"/>
      <c r="R76" s="164"/>
    </row>
    <row r="77" spans="1:18" ht="12.75">
      <c r="A77" s="117" t="s">
        <v>78</v>
      </c>
      <c r="B77" s="118"/>
      <c r="C77" s="151" t="s">
        <v>76</v>
      </c>
      <c r="D77" s="116">
        <v>2785.12</v>
      </c>
      <c r="E77" s="13" t="s">
        <v>488</v>
      </c>
      <c r="F77" s="43">
        <v>0.06</v>
      </c>
      <c r="G77" s="76">
        <v>0.07</v>
      </c>
      <c r="I77" s="51"/>
      <c r="J77" s="163"/>
      <c r="K77" s="84"/>
      <c r="L77" s="160"/>
      <c r="M77" s="122"/>
      <c r="N77" s="160"/>
      <c r="O77" s="44"/>
      <c r="P77" s="44"/>
      <c r="Q77" s="49"/>
      <c r="R77" s="164"/>
    </row>
    <row r="78" spans="1:18" ht="12.75">
      <c r="A78" s="143" t="s">
        <v>492</v>
      </c>
      <c r="B78" s="118"/>
      <c r="C78" s="151" t="s">
        <v>261</v>
      </c>
      <c r="D78" s="116">
        <v>49419.73</v>
      </c>
      <c r="E78" s="13" t="s">
        <v>488</v>
      </c>
      <c r="F78" s="43">
        <v>1.16</v>
      </c>
      <c r="G78" s="76">
        <v>1.23</v>
      </c>
      <c r="I78" s="51"/>
      <c r="J78" s="165"/>
      <c r="K78" s="44"/>
      <c r="L78" s="160"/>
      <c r="M78" s="122"/>
      <c r="N78" s="160"/>
      <c r="O78" s="44"/>
      <c r="P78" s="44"/>
      <c r="Q78" s="49"/>
      <c r="R78" s="164"/>
    </row>
    <row r="79" spans="1:18" ht="12.75">
      <c r="A79" s="177" t="s">
        <v>596</v>
      </c>
      <c r="B79" s="118"/>
      <c r="C79" s="151" t="s">
        <v>261</v>
      </c>
      <c r="D79" s="116">
        <v>489.52</v>
      </c>
      <c r="E79" s="13" t="s">
        <v>491</v>
      </c>
      <c r="F79" s="76">
        <v>0.0222</v>
      </c>
      <c r="G79" s="76">
        <v>0.0222</v>
      </c>
      <c r="I79" s="51"/>
      <c r="J79" s="165"/>
      <c r="K79" s="44"/>
      <c r="L79" s="160"/>
      <c r="M79" s="122"/>
      <c r="N79" s="160"/>
      <c r="O79" s="44"/>
      <c r="P79" s="44"/>
      <c r="Q79" s="49"/>
      <c r="R79" s="164"/>
    </row>
    <row r="80" spans="1:18" ht="12.75">
      <c r="A80" s="113" t="s">
        <v>11</v>
      </c>
      <c r="B80" s="118"/>
      <c r="C80" s="151" t="s">
        <v>18</v>
      </c>
      <c r="D80" s="116">
        <v>120507.58</v>
      </c>
      <c r="E80" s="13" t="s">
        <v>488</v>
      </c>
      <c r="F80" s="76">
        <v>2.84</v>
      </c>
      <c r="G80" s="76">
        <v>2.98</v>
      </c>
      <c r="I80" s="51"/>
      <c r="J80" s="165"/>
      <c r="K80" s="44"/>
      <c r="L80" s="160"/>
      <c r="M80" s="122"/>
      <c r="N80" s="160"/>
      <c r="O80" s="49"/>
      <c r="P80" s="49"/>
      <c r="Q80" s="49"/>
      <c r="R80" s="164"/>
    </row>
    <row r="81" spans="1:18" ht="12.75">
      <c r="A81" s="113"/>
      <c r="B81" s="118"/>
      <c r="C81" s="151"/>
      <c r="D81" s="116"/>
      <c r="E81" s="76"/>
      <c r="F81" s="5" t="s">
        <v>493</v>
      </c>
      <c r="G81" s="5" t="s">
        <v>494</v>
      </c>
      <c r="H81" s="158"/>
      <c r="J81" s="165"/>
      <c r="K81" s="44"/>
      <c r="L81" s="160"/>
      <c r="M81" s="122"/>
      <c r="N81" s="160"/>
      <c r="O81" s="49"/>
      <c r="P81" s="49"/>
      <c r="Q81" s="49"/>
      <c r="R81" s="164"/>
    </row>
    <row r="82" spans="1:18" ht="12.75">
      <c r="A82" s="175" t="s">
        <v>446</v>
      </c>
      <c r="B82" s="119"/>
      <c r="C82" s="151" t="s">
        <v>19</v>
      </c>
      <c r="D82" s="82">
        <v>-56183.3</v>
      </c>
      <c r="E82" s="13" t="s">
        <v>489</v>
      </c>
      <c r="F82" s="76">
        <v>3.66</v>
      </c>
      <c r="G82" s="76">
        <v>3.94</v>
      </c>
      <c r="H82" s="122"/>
      <c r="J82" s="165"/>
      <c r="K82" s="44"/>
      <c r="L82" s="160"/>
      <c r="M82" s="122"/>
      <c r="N82" s="160"/>
      <c r="O82" s="44"/>
      <c r="P82" s="44"/>
      <c r="Q82" s="49"/>
      <c r="R82" s="164"/>
    </row>
    <row r="83" spans="1:18" ht="15">
      <c r="A83" s="180" t="s">
        <v>497</v>
      </c>
      <c r="B83" s="43"/>
      <c r="C83" s="121"/>
      <c r="D83" s="121">
        <f>SUM(D72:D82)</f>
        <v>389858.29000000004</v>
      </c>
      <c r="E83" s="76"/>
      <c r="F83" s="43"/>
      <c r="G83" s="5"/>
      <c r="H83" s="159"/>
      <c r="J83" s="165"/>
      <c r="K83" s="44"/>
      <c r="L83" s="160"/>
      <c r="M83" s="122"/>
      <c r="N83" s="160"/>
      <c r="O83" s="49"/>
      <c r="P83" s="49"/>
      <c r="Q83" s="49"/>
      <c r="R83" s="164"/>
    </row>
    <row r="84" spans="1:18" ht="15">
      <c r="A84" s="44"/>
      <c r="B84" s="44"/>
      <c r="C84" s="122"/>
      <c r="D84" s="122"/>
      <c r="E84" s="44"/>
      <c r="F84" s="44"/>
      <c r="H84" s="159"/>
      <c r="J84" s="84"/>
      <c r="K84" s="152"/>
      <c r="L84" s="160"/>
      <c r="M84" s="122"/>
      <c r="N84" s="160"/>
      <c r="O84" s="44"/>
      <c r="P84" s="44"/>
      <c r="Q84" s="49"/>
      <c r="R84" s="164"/>
    </row>
    <row r="85" spans="1:18" ht="12.75">
      <c r="A85" s="44" t="s">
        <v>9</v>
      </c>
      <c r="B85" s="44"/>
      <c r="C85" s="122"/>
      <c r="D85" s="123">
        <v>39795.66</v>
      </c>
      <c r="E85" s="10" t="s">
        <v>276</v>
      </c>
      <c r="F85" s="10"/>
      <c r="H85" s="160"/>
      <c r="J85" s="84"/>
      <c r="K85" s="152"/>
      <c r="L85" s="160"/>
      <c r="M85" s="122"/>
      <c r="N85" s="160"/>
      <c r="O85" s="44"/>
      <c r="P85" s="44"/>
      <c r="Q85" s="49"/>
      <c r="R85" s="164"/>
    </row>
    <row r="86" spans="1:18" ht="12.75">
      <c r="A86" s="44" t="s">
        <v>275</v>
      </c>
      <c r="B86" s="44"/>
      <c r="C86" s="122"/>
      <c r="D86" s="123">
        <v>9350.27</v>
      </c>
      <c r="E86" s="10" t="s">
        <v>278</v>
      </c>
      <c r="F86" s="10"/>
      <c r="J86" s="49"/>
      <c r="K86" s="44"/>
      <c r="L86" s="122"/>
      <c r="M86" s="122"/>
      <c r="N86" s="160"/>
      <c r="O86" s="44"/>
      <c r="P86" s="44"/>
      <c r="Q86" s="49"/>
      <c r="R86" s="49"/>
    </row>
    <row r="87" spans="1:18" ht="12.75">
      <c r="A87" s="44" t="s">
        <v>279</v>
      </c>
      <c r="B87" s="44"/>
      <c r="C87" s="122"/>
      <c r="D87" s="123">
        <v>8402.62</v>
      </c>
      <c r="E87" s="10" t="s">
        <v>283</v>
      </c>
      <c r="F87" s="10"/>
      <c r="J87" s="49"/>
      <c r="K87" s="49"/>
      <c r="L87" s="49"/>
      <c r="M87" s="49"/>
      <c r="N87" s="49"/>
      <c r="O87" s="49"/>
      <c r="P87" s="49"/>
      <c r="Q87" s="49"/>
      <c r="R87" s="49"/>
    </row>
    <row r="88" spans="1:6" ht="12.75">
      <c r="A88" s="10" t="s">
        <v>282</v>
      </c>
      <c r="B88" s="10"/>
      <c r="C88" s="10"/>
      <c r="D88" s="10">
        <v>6000</v>
      </c>
      <c r="E88" s="10"/>
      <c r="F88" s="10"/>
    </row>
    <row r="89" spans="1:6" ht="12.75">
      <c r="A89" s="10"/>
      <c r="B89" s="10"/>
      <c r="C89" s="10"/>
      <c r="D89" s="10"/>
      <c r="E89" s="10"/>
      <c r="F89" s="10"/>
    </row>
    <row r="90" spans="1:6" ht="12.75">
      <c r="A90" s="107" t="s">
        <v>270</v>
      </c>
      <c r="B90" s="39"/>
      <c r="C90" s="39"/>
      <c r="D90" s="124">
        <f>SUM(D83:D88)</f>
        <v>453406.8400000001</v>
      </c>
      <c r="E90" s="125"/>
      <c r="F90" s="125"/>
    </row>
    <row r="91" spans="1:6" ht="12.75">
      <c r="A91" s="215" t="s">
        <v>600</v>
      </c>
      <c r="B91" s="215"/>
      <c r="C91" s="215"/>
      <c r="D91" s="106">
        <f>SUM(D51+D57-D90)</f>
        <v>187293.57999999996</v>
      </c>
      <c r="E91" s="125"/>
      <c r="F91" s="125"/>
    </row>
    <row r="92" spans="1:6" ht="12.75">
      <c r="A92" s="148" t="s">
        <v>501</v>
      </c>
      <c r="B92" s="125"/>
      <c r="C92" s="125"/>
      <c r="D92" s="125">
        <f>SUM(E21)</f>
        <v>73685.59999999999</v>
      </c>
      <c r="E92" s="125"/>
      <c r="F92" s="125"/>
    </row>
    <row r="93" spans="1:6" ht="12.75">
      <c r="A93" s="148" t="s">
        <v>502</v>
      </c>
      <c r="B93" s="125"/>
      <c r="C93" s="125"/>
      <c r="D93" s="125">
        <v>0</v>
      </c>
      <c r="E93" s="125"/>
      <c r="F93" s="125"/>
    </row>
    <row r="94" spans="1:6" ht="12.75">
      <c r="A94" s="212" t="s">
        <v>615</v>
      </c>
      <c r="B94" s="212"/>
      <c r="C94" s="212"/>
      <c r="D94" s="124">
        <f>SUM(D91-D92)</f>
        <v>113607.97999999997</v>
      </c>
      <c r="E94" s="125"/>
      <c r="F94" s="125"/>
    </row>
    <row r="95" spans="1:6" ht="12.75">
      <c r="A95" s="105" t="s">
        <v>729</v>
      </c>
      <c r="B95" s="105"/>
      <c r="C95" s="105"/>
      <c r="D95" s="106"/>
      <c r="E95" s="125"/>
      <c r="F95" s="125"/>
    </row>
    <row r="96" spans="1:7" ht="12.75">
      <c r="A96" s="9" t="s">
        <v>74</v>
      </c>
      <c r="B96" s="9"/>
      <c r="C96" s="9"/>
      <c r="D96" s="9"/>
      <c r="E96" s="9" t="s">
        <v>495</v>
      </c>
      <c r="F96" s="65" t="s">
        <v>104</v>
      </c>
      <c r="G96" s="65" t="s">
        <v>104</v>
      </c>
    </row>
    <row r="97" spans="1:7" ht="12.75">
      <c r="A97" s="9"/>
      <c r="B97" s="9"/>
      <c r="C97" s="9"/>
      <c r="D97" s="9"/>
      <c r="E97" s="9"/>
      <c r="F97" s="174" t="s">
        <v>594</v>
      </c>
      <c r="G97" s="171" t="s">
        <v>474</v>
      </c>
    </row>
    <row r="98" spans="1:11" ht="12.75">
      <c r="A98" t="s">
        <v>620</v>
      </c>
      <c r="B98" s="8" t="s">
        <v>392</v>
      </c>
      <c r="C98" s="8"/>
      <c r="D98" s="8"/>
      <c r="E98" s="173" t="s">
        <v>592</v>
      </c>
      <c r="F98" s="69">
        <v>144.98</v>
      </c>
      <c r="G98" s="120">
        <v>149.33</v>
      </c>
      <c r="J98" s="9"/>
      <c r="K98" s="10"/>
    </row>
    <row r="99" spans="1:7" ht="12.75">
      <c r="A99" s="10"/>
      <c r="B99" s="8" t="s">
        <v>393</v>
      </c>
      <c r="C99" s="8"/>
      <c r="D99" s="8"/>
      <c r="E99" s="109"/>
      <c r="F99" s="69"/>
      <c r="G99" s="120"/>
    </row>
    <row r="100" spans="1:7" ht="12.75">
      <c r="A100" t="s">
        <v>620</v>
      </c>
      <c r="B100" s="8" t="s">
        <v>394</v>
      </c>
      <c r="C100" s="8"/>
      <c r="D100" s="8"/>
      <c r="E100" s="109"/>
      <c r="F100" s="69"/>
      <c r="G100" s="69"/>
    </row>
    <row r="101" spans="1:7" ht="12.75">
      <c r="A101" s="10"/>
      <c r="B101" s="8" t="s">
        <v>395</v>
      </c>
      <c r="C101" s="8"/>
      <c r="D101" s="8"/>
      <c r="E101" s="173" t="s">
        <v>593</v>
      </c>
      <c r="F101" s="120">
        <v>1902.22</v>
      </c>
      <c r="G101" s="120">
        <v>1932.88</v>
      </c>
    </row>
    <row r="102" spans="1:7" ht="12.75">
      <c r="A102" s="10" t="s">
        <v>181</v>
      </c>
      <c r="B102" s="8" t="s">
        <v>108</v>
      </c>
      <c r="C102" s="8"/>
      <c r="D102" s="8"/>
      <c r="E102" s="173" t="s">
        <v>107</v>
      </c>
      <c r="F102" s="120">
        <v>21.54</v>
      </c>
      <c r="G102" s="120">
        <v>23.91</v>
      </c>
    </row>
    <row r="103" spans="1:7" ht="12.75">
      <c r="A103" s="10" t="s">
        <v>181</v>
      </c>
      <c r="B103" s="8" t="s">
        <v>109</v>
      </c>
      <c r="C103" s="8"/>
      <c r="D103" s="8"/>
      <c r="E103" s="173" t="s">
        <v>107</v>
      </c>
      <c r="F103" s="120">
        <v>14.82</v>
      </c>
      <c r="G103" s="120">
        <v>16.45</v>
      </c>
    </row>
    <row r="104" spans="1:7" ht="12.75">
      <c r="A104" s="10"/>
      <c r="B104" s="8"/>
      <c r="C104" s="8"/>
      <c r="D104" s="8"/>
      <c r="E104" s="173"/>
      <c r="F104" s="120"/>
      <c r="G104" s="120"/>
    </row>
    <row r="105" spans="1:6" ht="12.75">
      <c r="A105" s="10"/>
      <c r="B105" s="10"/>
      <c r="C105" s="10"/>
      <c r="D105" s="10"/>
      <c r="E105" s="69"/>
      <c r="F105" s="69"/>
    </row>
    <row r="106" spans="1:7" ht="12.75">
      <c r="A106" s="203" t="s">
        <v>112</v>
      </c>
      <c r="B106" s="203"/>
      <c r="C106" s="203"/>
      <c r="D106" s="9"/>
      <c r="E106" s="203"/>
      <c r="F106" s="203"/>
      <c r="G106" s="203"/>
    </row>
    <row r="107" spans="1:7" ht="12.75">
      <c r="A107" s="203" t="s">
        <v>113</v>
      </c>
      <c r="B107" s="203"/>
      <c r="C107" s="203"/>
      <c r="D107" s="203"/>
      <c r="E107" s="203"/>
      <c r="F107" s="203"/>
      <c r="G107" s="203"/>
    </row>
    <row r="108" spans="1:7" ht="12.75">
      <c r="A108" s="50" t="s">
        <v>503</v>
      </c>
      <c r="B108" s="203"/>
      <c r="C108" s="203"/>
      <c r="D108" s="203"/>
      <c r="E108" s="203"/>
      <c r="F108" s="203"/>
      <c r="G108" s="203"/>
    </row>
    <row r="109" spans="1:7" ht="12.75">
      <c r="A109" t="s">
        <v>500</v>
      </c>
      <c r="B109" s="203"/>
      <c r="C109" s="203"/>
      <c r="D109" s="203"/>
      <c r="E109" s="203"/>
      <c r="F109" s="203"/>
      <c r="G109" s="203"/>
    </row>
    <row r="110" spans="1:7" ht="12.75">
      <c r="A110" t="s">
        <v>654</v>
      </c>
      <c r="B110" s="203"/>
      <c r="C110" s="203"/>
      <c r="D110" s="203"/>
      <c r="E110" s="203"/>
      <c r="F110" s="203"/>
      <c r="G110" s="203"/>
    </row>
    <row r="111" spans="1:7" ht="12.75">
      <c r="A111" t="s">
        <v>655</v>
      </c>
      <c r="B111" s="203"/>
      <c r="C111" s="203"/>
      <c r="D111" s="203"/>
      <c r="E111" s="203"/>
      <c r="F111" s="203"/>
      <c r="G111" s="203"/>
    </row>
    <row r="112" spans="1:7" ht="12.75">
      <c r="A112" t="s">
        <v>656</v>
      </c>
      <c r="B112" s="203"/>
      <c r="C112" s="203"/>
      <c r="D112" s="203"/>
      <c r="E112" s="203"/>
      <c r="F112" s="203"/>
      <c r="G112" s="203"/>
    </row>
    <row r="113" spans="1:7" ht="12.75">
      <c r="A113" t="s">
        <v>658</v>
      </c>
      <c r="B113" s="203"/>
      <c r="C113" s="203"/>
      <c r="D113" s="203"/>
      <c r="E113" s="203"/>
      <c r="F113" s="203"/>
      <c r="G113" s="203"/>
    </row>
    <row r="114" spans="1:7" ht="12.75">
      <c r="A114" s="50" t="s">
        <v>657</v>
      </c>
      <c r="B114" s="203"/>
      <c r="C114" s="203"/>
      <c r="D114" s="203"/>
      <c r="E114" s="203"/>
      <c r="F114" s="203"/>
      <c r="G114" s="203"/>
    </row>
    <row r="115" spans="1:7" ht="12.75">
      <c r="A115" t="s">
        <v>659</v>
      </c>
      <c r="B115" s="203"/>
      <c r="C115" s="203"/>
      <c r="D115" s="203"/>
      <c r="E115" s="203"/>
      <c r="F115" s="203"/>
      <c r="G115" s="203"/>
    </row>
    <row r="116" spans="1:6" ht="12.75">
      <c r="A116" s="10"/>
      <c r="B116" s="10"/>
      <c r="C116" s="10"/>
      <c r="D116" s="10"/>
      <c r="E116" s="10"/>
      <c r="F116" s="10"/>
    </row>
    <row r="117" spans="1:6" ht="12.75">
      <c r="A117" s="10" t="s">
        <v>273</v>
      </c>
      <c r="B117" s="10"/>
      <c r="C117" s="10" t="s">
        <v>442</v>
      </c>
      <c r="D117" s="10"/>
      <c r="E117" s="10"/>
      <c r="F117" s="10"/>
    </row>
    <row r="118" spans="1:6" ht="12.75">
      <c r="A118" s="10"/>
      <c r="B118" s="10"/>
      <c r="C118" s="10"/>
      <c r="D118" s="10"/>
      <c r="E118" s="10"/>
      <c r="F118" s="10"/>
    </row>
    <row r="119" spans="1:6" ht="12.75">
      <c r="A119" s="10"/>
      <c r="B119" s="10"/>
      <c r="C119" s="10"/>
      <c r="D119" s="10"/>
      <c r="E119" s="10"/>
      <c r="F119" s="10"/>
    </row>
    <row r="120" spans="1:3" ht="12.75">
      <c r="A120" s="10"/>
      <c r="B120" s="10"/>
      <c r="C120" s="10"/>
    </row>
    <row r="121" spans="1:3" ht="12.75">
      <c r="A121" s="10"/>
      <c r="B121" s="10"/>
      <c r="C121" s="10"/>
    </row>
    <row r="122" spans="1:3" ht="12.75">
      <c r="A122" s="10"/>
      <c r="B122" s="10"/>
      <c r="C122" s="10"/>
    </row>
    <row r="123" spans="1:3" ht="12.75">
      <c r="A123" s="10" t="s">
        <v>280</v>
      </c>
      <c r="B123" s="10"/>
      <c r="C123" s="10"/>
    </row>
  </sheetData>
  <sheetProtection/>
  <mergeCells count="18">
    <mergeCell ref="N70:P70"/>
    <mergeCell ref="J72:K72"/>
    <mergeCell ref="J73:K73"/>
    <mergeCell ref="E70:G70"/>
    <mergeCell ref="A1:F1"/>
    <mergeCell ref="A2:F2"/>
    <mergeCell ref="A12:F12"/>
    <mergeCell ref="D14:E14"/>
    <mergeCell ref="D15:E15"/>
    <mergeCell ref="A32:F32"/>
    <mergeCell ref="A94:C94"/>
    <mergeCell ref="A73:B73"/>
    <mergeCell ref="A91:C91"/>
    <mergeCell ref="A33:F33"/>
    <mergeCell ref="A49:F49"/>
    <mergeCell ref="A51:C51"/>
    <mergeCell ref="A54:C54"/>
    <mergeCell ref="A72:B72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94">
      <selection activeCell="A103" sqref="A103"/>
    </sheetView>
  </sheetViews>
  <sheetFormatPr defaultColWidth="9.00390625" defaultRowHeight="12.75"/>
  <cols>
    <col min="1" max="1" width="26.50390625" style="0" customWidth="1"/>
    <col min="2" max="2" width="12.50390625" style="0" customWidth="1"/>
    <col min="3" max="3" width="16.875" style="0" customWidth="1"/>
    <col min="4" max="4" width="14.375" style="0" customWidth="1"/>
    <col min="5" max="5" width="13.625" style="0" customWidth="1"/>
    <col min="6" max="6" width="10.00390625" style="0" customWidth="1"/>
  </cols>
  <sheetData>
    <row r="1" spans="1:6" ht="12.75">
      <c r="A1" s="8"/>
      <c r="B1" s="8"/>
      <c r="C1" s="8"/>
      <c r="D1" s="8"/>
      <c r="E1" s="8"/>
      <c r="F1" s="8"/>
    </row>
    <row r="2" spans="1:6" ht="12.75">
      <c r="A2" s="216" t="s">
        <v>448</v>
      </c>
      <c r="B2" s="216"/>
      <c r="C2" s="216"/>
      <c r="D2" s="216"/>
      <c r="E2" s="216"/>
      <c r="F2" s="216"/>
    </row>
    <row r="3" spans="1:6" ht="12.75">
      <c r="A3" s="228" t="s">
        <v>28</v>
      </c>
      <c r="B3" s="228"/>
      <c r="C3" s="228"/>
      <c r="D3" s="228"/>
      <c r="E3" s="228"/>
      <c r="F3" s="228"/>
    </row>
    <row r="4" spans="1:6" ht="12.75">
      <c r="A4" s="39"/>
      <c r="B4" s="65" t="s">
        <v>26</v>
      </c>
      <c r="C4" s="9" t="s">
        <v>25</v>
      </c>
      <c r="D4" s="10"/>
      <c r="E4" s="9" t="s">
        <v>37</v>
      </c>
      <c r="F4" s="10"/>
    </row>
    <row r="5" spans="1:6" ht="12.75">
      <c r="A5" s="39"/>
      <c r="B5" s="9"/>
      <c r="C5" s="9"/>
      <c r="D5" s="10"/>
      <c r="E5" s="9"/>
      <c r="F5" s="10"/>
    </row>
    <row r="6" spans="1:6" ht="12.75">
      <c r="A6" s="39" t="s">
        <v>21</v>
      </c>
      <c r="B6" s="40"/>
      <c r="C6" s="40"/>
      <c r="D6" s="40"/>
      <c r="E6" s="9" t="s">
        <v>57</v>
      </c>
      <c r="F6" s="10"/>
    </row>
    <row r="7" spans="1:6" ht="12.75">
      <c r="A7" s="66" t="s">
        <v>262</v>
      </c>
      <c r="B7" s="67"/>
      <c r="C7" s="67"/>
      <c r="D7" s="67"/>
      <c r="E7" s="68" t="s">
        <v>302</v>
      </c>
      <c r="F7" s="69"/>
    </row>
    <row r="8" spans="1:6" ht="12.75">
      <c r="A8" s="66" t="s">
        <v>263</v>
      </c>
      <c r="B8" s="67"/>
      <c r="C8" s="67"/>
      <c r="D8" s="67"/>
      <c r="E8" s="68" t="s">
        <v>301</v>
      </c>
      <c r="F8" s="69"/>
    </row>
    <row r="9" spans="1:6" ht="12.75">
      <c r="A9" s="66" t="s">
        <v>264</v>
      </c>
      <c r="B9" s="68"/>
      <c r="C9" s="69"/>
      <c r="D9" s="69"/>
      <c r="E9" s="9" t="s">
        <v>512</v>
      </c>
      <c r="F9" s="69"/>
    </row>
    <row r="10" spans="1:6" ht="12.75">
      <c r="A10" s="39" t="s">
        <v>265</v>
      </c>
      <c r="B10" s="40"/>
      <c r="C10" s="40"/>
      <c r="D10" s="40"/>
      <c r="E10" s="9" t="s">
        <v>539</v>
      </c>
      <c r="F10" s="10"/>
    </row>
    <row r="11" spans="1:6" ht="12.75">
      <c r="A11" s="39" t="s">
        <v>454</v>
      </c>
      <c r="B11" s="40"/>
      <c r="C11" s="40"/>
      <c r="D11" s="40"/>
      <c r="E11" s="9"/>
      <c r="F11" s="10"/>
    </row>
    <row r="12" spans="1:6" ht="12.75">
      <c r="A12" s="217" t="s">
        <v>449</v>
      </c>
      <c r="B12" s="217"/>
      <c r="C12" s="217"/>
      <c r="D12" s="217"/>
      <c r="E12" s="217"/>
      <c r="F12" s="217"/>
    </row>
    <row r="13" spans="1:6" ht="12.75">
      <c r="A13" s="65"/>
      <c r="B13" s="65"/>
      <c r="C13" s="65"/>
      <c r="D13" s="65"/>
      <c r="E13" s="65"/>
      <c r="F13" s="65"/>
    </row>
    <row r="14" spans="1:6" ht="12.75">
      <c r="A14" s="70" t="s">
        <v>0</v>
      </c>
      <c r="B14" s="71" t="s">
        <v>23</v>
      </c>
      <c r="C14" s="71" t="s">
        <v>5</v>
      </c>
      <c r="D14" s="229" t="s">
        <v>24</v>
      </c>
      <c r="E14" s="230"/>
      <c r="F14" s="71" t="s">
        <v>7</v>
      </c>
    </row>
    <row r="15" spans="1:6" ht="12.75">
      <c r="A15" s="72" t="s">
        <v>1</v>
      </c>
      <c r="B15" s="73" t="s">
        <v>2</v>
      </c>
      <c r="C15" s="73" t="s">
        <v>2</v>
      </c>
      <c r="D15" s="231" t="s">
        <v>450</v>
      </c>
      <c r="E15" s="232"/>
      <c r="F15" s="73" t="s">
        <v>8</v>
      </c>
    </row>
    <row r="16" spans="1:6" ht="12.75">
      <c r="A16" s="72"/>
      <c r="B16" s="74" t="s">
        <v>3</v>
      </c>
      <c r="C16" s="74" t="s">
        <v>3</v>
      </c>
      <c r="D16" s="75" t="s">
        <v>2</v>
      </c>
      <c r="E16" s="76" t="s">
        <v>6</v>
      </c>
      <c r="F16" s="73"/>
    </row>
    <row r="17" spans="1:6" ht="12.75">
      <c r="A17" s="77"/>
      <c r="B17" s="75" t="s">
        <v>4</v>
      </c>
      <c r="C17" s="75" t="s">
        <v>4</v>
      </c>
      <c r="D17" s="75" t="s">
        <v>4</v>
      </c>
      <c r="E17" s="75" t="s">
        <v>4</v>
      </c>
      <c r="F17" s="74"/>
    </row>
    <row r="18" spans="1:6" ht="12.75">
      <c r="A18" s="76" t="s">
        <v>70</v>
      </c>
      <c r="B18" s="76">
        <v>820094.3</v>
      </c>
      <c r="C18" s="76">
        <v>779676.96</v>
      </c>
      <c r="D18" s="76">
        <v>147762.31</v>
      </c>
      <c r="E18" s="76">
        <v>70434.02</v>
      </c>
      <c r="F18" s="70"/>
    </row>
    <row r="19" spans="1:6" ht="12.75">
      <c r="A19" s="76" t="s">
        <v>11</v>
      </c>
      <c r="B19" s="76">
        <v>219215.4</v>
      </c>
      <c r="C19" s="76">
        <v>218998.72</v>
      </c>
      <c r="D19" s="76">
        <v>40014.31</v>
      </c>
      <c r="E19" s="76">
        <v>21415.52</v>
      </c>
      <c r="F19" s="72"/>
    </row>
    <row r="20" spans="1:6" ht="12.75">
      <c r="A20" s="76" t="s">
        <v>10</v>
      </c>
      <c r="B20" s="76">
        <v>68901.92</v>
      </c>
      <c r="C20" s="76">
        <v>65613.72</v>
      </c>
      <c r="D20" s="76">
        <v>13913.28</v>
      </c>
      <c r="E20" s="76">
        <v>8171.47</v>
      </c>
      <c r="F20" s="72"/>
    </row>
    <row r="21" spans="1:6" ht="12.75">
      <c r="A21" s="76" t="s">
        <v>12</v>
      </c>
      <c r="B21" s="76">
        <v>235920.1</v>
      </c>
      <c r="C21" s="76">
        <v>227936.82</v>
      </c>
      <c r="D21" s="76">
        <v>47008.26</v>
      </c>
      <c r="E21" s="76">
        <v>27348.31</v>
      </c>
      <c r="F21" s="72"/>
    </row>
    <row r="22" spans="1:6" ht="12.75">
      <c r="A22" s="76" t="s">
        <v>49</v>
      </c>
      <c r="B22" s="76">
        <v>133050.9</v>
      </c>
      <c r="C22" s="76">
        <v>113259.4</v>
      </c>
      <c r="D22" s="76">
        <v>37915.41</v>
      </c>
      <c r="E22" s="76">
        <v>15213.74</v>
      </c>
      <c r="F22" s="72"/>
    </row>
    <row r="23" spans="1:6" ht="12.75">
      <c r="A23" s="62" t="s">
        <v>65</v>
      </c>
      <c r="B23" s="62">
        <f>SUM(B18:B22)</f>
        <v>1477182.62</v>
      </c>
      <c r="C23" s="62">
        <f>SUM(C18:C22)</f>
        <v>1405485.6199999999</v>
      </c>
      <c r="D23" s="62">
        <f>SUM(D18:D22)</f>
        <v>286613.57</v>
      </c>
      <c r="E23" s="62">
        <f>SUM(E18:E22)</f>
        <v>142583.06</v>
      </c>
      <c r="F23" s="78"/>
    </row>
    <row r="24" spans="1:6" ht="12.75">
      <c r="A24" s="76" t="s">
        <v>318</v>
      </c>
      <c r="B24" s="76">
        <v>101340</v>
      </c>
      <c r="C24" s="76">
        <v>100245.29</v>
      </c>
      <c r="D24" s="76">
        <v>10928.23</v>
      </c>
      <c r="E24" s="76">
        <v>2483.23</v>
      </c>
      <c r="F24" s="78"/>
    </row>
    <row r="25" spans="1:6" ht="12.75">
      <c r="A25" s="62" t="s">
        <v>13</v>
      </c>
      <c r="B25" s="62">
        <f>SUM(B23:B24)</f>
        <v>1578522.62</v>
      </c>
      <c r="C25" s="62">
        <f>SUM(C23:C24)</f>
        <v>1505730.91</v>
      </c>
      <c r="D25" s="62">
        <f>SUM(D23:D24)</f>
        <v>297541.8</v>
      </c>
      <c r="E25" s="62">
        <f>SUM(E23:E24)</f>
        <v>145066.29</v>
      </c>
      <c r="F25" s="79">
        <v>91</v>
      </c>
    </row>
    <row r="26" spans="1:6" ht="12.75">
      <c r="A26" s="62"/>
      <c r="B26" s="62"/>
      <c r="C26" s="62"/>
      <c r="D26" s="62"/>
      <c r="E26" s="62"/>
      <c r="F26" s="78"/>
    </row>
    <row r="27" spans="1:6" ht="12.75">
      <c r="A27" s="62"/>
      <c r="B27" s="76"/>
      <c r="C27" s="76"/>
      <c r="D27" s="76"/>
      <c r="E27" s="76"/>
      <c r="F27" s="80"/>
    </row>
    <row r="28" spans="1:6" ht="12.75">
      <c r="A28" s="81" t="s">
        <v>71</v>
      </c>
      <c r="B28" s="82">
        <v>2124065.95</v>
      </c>
      <c r="C28" s="76">
        <v>1964426.77</v>
      </c>
      <c r="D28" s="76"/>
      <c r="E28" s="76"/>
      <c r="F28" s="78"/>
    </row>
    <row r="29" spans="1:6" ht="12.75">
      <c r="A29" s="81" t="s">
        <v>72</v>
      </c>
      <c r="B29" s="82">
        <v>838366.22</v>
      </c>
      <c r="C29" s="76">
        <v>746828.12</v>
      </c>
      <c r="D29" s="76"/>
      <c r="E29" s="76"/>
      <c r="F29" s="78"/>
    </row>
    <row r="30" spans="1:6" ht="12.75">
      <c r="A30" s="81" t="s">
        <v>79</v>
      </c>
      <c r="B30" s="82">
        <v>491707.76</v>
      </c>
      <c r="C30" s="76">
        <v>459880.99</v>
      </c>
      <c r="D30" s="76"/>
      <c r="E30" s="76"/>
      <c r="F30" s="78"/>
    </row>
    <row r="31" spans="1:6" ht="12.75">
      <c r="A31" s="81"/>
      <c r="B31" s="83"/>
      <c r="C31" s="62"/>
      <c r="D31" s="62"/>
      <c r="E31" s="62"/>
      <c r="F31" s="78"/>
    </row>
    <row r="32" spans="1:6" ht="12.75">
      <c r="A32" s="81" t="s">
        <v>73</v>
      </c>
      <c r="B32" s="83">
        <f>SUM(B28:B31)</f>
        <v>3454139.9299999997</v>
      </c>
      <c r="C32" s="62">
        <f>SUM(C28:C31)</f>
        <v>3171135.88</v>
      </c>
      <c r="D32" s="62"/>
      <c r="E32" s="62"/>
      <c r="F32" s="79"/>
    </row>
    <row r="33" spans="1:6" ht="12.75">
      <c r="A33" s="84"/>
      <c r="B33" s="85"/>
      <c r="C33" s="86"/>
      <c r="D33" s="86"/>
      <c r="E33" s="86"/>
      <c r="F33" s="86"/>
    </row>
    <row r="34" spans="1:6" ht="12.75">
      <c r="A34" s="216" t="s">
        <v>246</v>
      </c>
      <c r="B34" s="216"/>
      <c r="C34" s="216"/>
      <c r="D34" s="216"/>
      <c r="E34" s="216"/>
      <c r="F34" s="216"/>
    </row>
    <row r="35" spans="1:6" ht="12.75">
      <c r="A35" s="216" t="s">
        <v>247</v>
      </c>
      <c r="B35" s="216"/>
      <c r="C35" s="216"/>
      <c r="D35" s="216"/>
      <c r="E35" s="216"/>
      <c r="F35" s="216"/>
    </row>
    <row r="36" spans="1:6" ht="12.75">
      <c r="A36" s="63"/>
      <c r="B36" s="63"/>
      <c r="C36" s="63"/>
      <c r="D36" s="63"/>
      <c r="E36" s="63"/>
      <c r="F36" s="63"/>
    </row>
    <row r="37" spans="1:6" ht="12.75">
      <c r="A37" s="87" t="s">
        <v>451</v>
      </c>
      <c r="B37" s="88"/>
      <c r="C37" s="88"/>
      <c r="D37" s="88"/>
      <c r="E37" s="89"/>
      <c r="F37" s="89">
        <v>359446.3</v>
      </c>
    </row>
    <row r="38" spans="1:6" ht="12.75">
      <c r="A38" s="131"/>
      <c r="B38" s="132"/>
      <c r="C38" s="132"/>
      <c r="D38" s="132"/>
      <c r="E38" s="133"/>
      <c r="F38" s="89"/>
    </row>
    <row r="39" spans="1:6" ht="12.75">
      <c r="A39" s="90" t="s">
        <v>15</v>
      </c>
      <c r="B39" s="91"/>
      <c r="C39" s="91"/>
      <c r="D39" s="91"/>
      <c r="E39" s="92"/>
      <c r="F39" s="43"/>
    </row>
    <row r="40" spans="1:6" ht="12.75">
      <c r="A40" s="93" t="s">
        <v>253</v>
      </c>
      <c r="B40" s="94"/>
      <c r="C40" s="94"/>
      <c r="D40" s="47"/>
      <c r="E40" s="43"/>
      <c r="F40" s="43">
        <f>SUM(C24)</f>
        <v>100245.29</v>
      </c>
    </row>
    <row r="41" spans="1:6" ht="12.75">
      <c r="A41" s="93" t="s">
        <v>254</v>
      </c>
      <c r="B41" s="94"/>
      <c r="C41" s="94"/>
      <c r="D41" s="47"/>
      <c r="E41" s="43"/>
      <c r="F41" s="43">
        <v>0</v>
      </c>
    </row>
    <row r="42" spans="1:6" ht="12.75">
      <c r="A42" s="95" t="s">
        <v>14</v>
      </c>
      <c r="B42" s="96"/>
      <c r="C42" s="96"/>
      <c r="D42" s="96"/>
      <c r="E42" s="97"/>
      <c r="F42" s="97">
        <f>SUM(F40:F41)</f>
        <v>100245.29</v>
      </c>
    </row>
    <row r="43" spans="1:6" ht="12.75">
      <c r="A43" s="98"/>
      <c r="B43" s="99"/>
      <c r="C43" s="99"/>
      <c r="D43" s="99"/>
      <c r="E43" s="126"/>
      <c r="F43" s="97"/>
    </row>
    <row r="44" spans="1:6" ht="12.75">
      <c r="A44" s="98" t="s">
        <v>277</v>
      </c>
      <c r="B44" s="99"/>
      <c r="C44" s="100"/>
      <c r="D44" s="100"/>
      <c r="E44" s="101"/>
      <c r="F44" s="43">
        <v>357695.31</v>
      </c>
    </row>
    <row r="45" spans="1:6" ht="12.75">
      <c r="A45" s="98"/>
      <c r="B45" s="99"/>
      <c r="C45" s="100"/>
      <c r="D45" s="100"/>
      <c r="E45" s="101"/>
      <c r="F45" s="101"/>
    </row>
    <row r="46" spans="1:6" ht="12.75">
      <c r="A46" s="98" t="s">
        <v>16</v>
      </c>
      <c r="B46" s="99"/>
      <c r="C46" s="99"/>
      <c r="D46" s="99"/>
      <c r="E46" s="99"/>
      <c r="F46" s="80"/>
    </row>
    <row r="47" spans="1:6" ht="12.75">
      <c r="A47" s="102" t="s">
        <v>452</v>
      </c>
      <c r="B47" s="103"/>
      <c r="C47" s="103"/>
      <c r="D47" s="103"/>
      <c r="E47" s="103"/>
      <c r="F47" s="79">
        <f>SUM(F37+F42-F44)</f>
        <v>101996.27999999997</v>
      </c>
    </row>
    <row r="48" spans="1:6" ht="12.75">
      <c r="A48" s="86"/>
      <c r="B48" s="86"/>
      <c r="C48" s="86"/>
      <c r="D48" s="86"/>
      <c r="E48" s="86"/>
      <c r="F48" s="86"/>
    </row>
    <row r="49" spans="1:6" ht="12.75">
      <c r="A49" s="104" t="s">
        <v>75</v>
      </c>
      <c r="B49" s="39"/>
      <c r="C49" s="39"/>
      <c r="D49" s="39"/>
      <c r="E49" s="39"/>
      <c r="F49" s="39"/>
    </row>
    <row r="50" spans="1:6" ht="12.75">
      <c r="A50" s="104"/>
      <c r="B50" s="39"/>
      <c r="C50" s="39"/>
      <c r="D50" s="39"/>
      <c r="E50" s="39"/>
      <c r="F50" s="39"/>
    </row>
    <row r="51" spans="1:6" ht="12.75">
      <c r="A51" s="217" t="s">
        <v>601</v>
      </c>
      <c r="B51" s="217"/>
      <c r="C51" s="217"/>
      <c r="D51" s="217"/>
      <c r="E51" s="217"/>
      <c r="F51" s="217"/>
    </row>
    <row r="52" spans="1:6" ht="12.75">
      <c r="A52" s="65"/>
      <c r="B52" s="65"/>
      <c r="C52" s="65"/>
      <c r="D52" s="65"/>
      <c r="E52" s="65"/>
      <c r="F52" s="65"/>
    </row>
    <row r="53" spans="1:6" ht="12.75">
      <c r="A53" s="215" t="s">
        <v>248</v>
      </c>
      <c r="B53" s="215"/>
      <c r="C53" s="215"/>
      <c r="D53" s="106">
        <v>31799.82</v>
      </c>
      <c r="E53" s="65"/>
      <c r="F53" s="65"/>
    </row>
    <row r="54" spans="1:6" ht="12.75">
      <c r="A54" s="105"/>
      <c r="B54" s="105"/>
      <c r="C54" s="105"/>
      <c r="D54" s="106"/>
      <c r="E54" s="65"/>
      <c r="F54" s="65"/>
    </row>
    <row r="55" spans="1:6" ht="12.75">
      <c r="A55" s="107" t="s">
        <v>257</v>
      </c>
      <c r="B55" s="108"/>
      <c r="C55" s="108"/>
      <c r="D55" s="134"/>
      <c r="E55" s="65"/>
      <c r="F55" s="65"/>
    </row>
    <row r="56" spans="1:6" ht="12.75">
      <c r="A56" s="218" t="s">
        <v>498</v>
      </c>
      <c r="B56" s="219"/>
      <c r="C56" s="219"/>
      <c r="D56" s="110">
        <f>SUM(B23)</f>
        <v>1477182.62</v>
      </c>
      <c r="E56" s="65"/>
      <c r="F56" s="65"/>
    </row>
    <row r="57" spans="1:6" ht="12.75">
      <c r="A57" s="109" t="s">
        <v>274</v>
      </c>
      <c r="B57" s="109"/>
      <c r="C57" s="109"/>
      <c r="D57" s="110">
        <v>0</v>
      </c>
      <c r="E57" s="65"/>
      <c r="F57" s="65"/>
    </row>
    <row r="58" spans="1:6" ht="12.75">
      <c r="A58" s="107" t="s">
        <v>268</v>
      </c>
      <c r="B58" s="107"/>
      <c r="C58" s="107"/>
      <c r="D58" s="106">
        <f>SUM(D56:D57)</f>
        <v>1477182.62</v>
      </c>
      <c r="E58" s="65"/>
      <c r="F58" s="65"/>
    </row>
    <row r="59" spans="1:6" ht="12.75">
      <c r="A59" s="107"/>
      <c r="B59" s="107"/>
      <c r="C59" s="107"/>
      <c r="D59" s="106"/>
      <c r="E59" s="65"/>
      <c r="F59" s="65"/>
    </row>
    <row r="60" spans="1:6" ht="12.75">
      <c r="A60" s="107"/>
      <c r="B60" s="107"/>
      <c r="C60" s="107"/>
      <c r="D60" s="106"/>
      <c r="E60" s="65"/>
      <c r="F60" s="65"/>
    </row>
    <row r="61" spans="1:6" ht="12.75">
      <c r="A61" s="107"/>
      <c r="B61" s="107"/>
      <c r="C61" s="107"/>
      <c r="D61" s="106"/>
      <c r="E61" s="65"/>
      <c r="F61" s="65"/>
    </row>
    <row r="62" spans="1:6" ht="12.75">
      <c r="A62" s="107"/>
      <c r="B62" s="107"/>
      <c r="C62" s="107"/>
      <c r="D62" s="106"/>
      <c r="E62" s="65"/>
      <c r="F62" s="65"/>
    </row>
    <row r="63" spans="1:6" ht="12.75">
      <c r="A63" s="107"/>
      <c r="B63" s="107"/>
      <c r="C63" s="107"/>
      <c r="D63" s="106"/>
      <c r="E63" s="65"/>
      <c r="F63" s="65"/>
    </row>
    <row r="64" spans="1:6" ht="12.75">
      <c r="A64" s="107"/>
      <c r="B64" s="107"/>
      <c r="C64" s="107"/>
      <c r="D64" s="106"/>
      <c r="E64" s="65"/>
      <c r="F64" s="65"/>
    </row>
    <row r="65" spans="1:6" ht="12.75">
      <c r="A65" s="107"/>
      <c r="B65" s="107"/>
      <c r="C65" s="107"/>
      <c r="D65" s="106"/>
      <c r="E65" s="65"/>
      <c r="F65" s="65"/>
    </row>
    <row r="66" spans="1:6" ht="12.75">
      <c r="A66" s="107"/>
      <c r="B66" s="107"/>
      <c r="C66" s="107"/>
      <c r="D66" s="111"/>
      <c r="E66" s="65"/>
      <c r="F66" s="65"/>
    </row>
    <row r="67" spans="1:6" ht="12.75">
      <c r="A67" s="107"/>
      <c r="B67" s="107"/>
      <c r="C67" s="107"/>
      <c r="D67" s="111"/>
      <c r="E67" s="65"/>
      <c r="F67" s="65"/>
    </row>
    <row r="68" spans="1:6" ht="12.75">
      <c r="A68" s="107" t="s">
        <v>258</v>
      </c>
      <c r="B68" s="108"/>
      <c r="C68" s="108"/>
      <c r="D68" s="65"/>
      <c r="E68" s="65"/>
      <c r="F68" s="65"/>
    </row>
    <row r="69" spans="1:6" ht="12.75">
      <c r="A69" s="108" t="s">
        <v>111</v>
      </c>
      <c r="B69" s="108"/>
      <c r="C69" s="108"/>
      <c r="D69" s="65"/>
      <c r="E69" s="65"/>
      <c r="F69" s="65"/>
    </row>
    <row r="70" spans="1:9" ht="12.75">
      <c r="A70" s="32" t="s">
        <v>250</v>
      </c>
      <c r="B70" s="33"/>
      <c r="C70" s="34" t="s">
        <v>483</v>
      </c>
      <c r="D70" s="34" t="s">
        <v>66</v>
      </c>
      <c r="E70" s="226" t="s">
        <v>490</v>
      </c>
      <c r="F70" s="214"/>
      <c r="G70" s="227"/>
      <c r="H70" s="38"/>
      <c r="I70" s="41"/>
    </row>
    <row r="71" spans="1:9" ht="12.75">
      <c r="A71" s="35" t="s">
        <v>251</v>
      </c>
      <c r="B71" s="36"/>
      <c r="C71" s="178" t="s">
        <v>484</v>
      </c>
      <c r="D71" s="37" t="s">
        <v>4</v>
      </c>
      <c r="E71" s="154" t="s">
        <v>485</v>
      </c>
      <c r="F71" s="5" t="s">
        <v>486</v>
      </c>
      <c r="G71" s="5" t="s">
        <v>487</v>
      </c>
      <c r="H71" s="38"/>
      <c r="I71" s="41"/>
    </row>
    <row r="72" spans="1:12" ht="12.75">
      <c r="A72" s="220" t="s">
        <v>249</v>
      </c>
      <c r="B72" s="221"/>
      <c r="C72" s="151" t="s">
        <v>260</v>
      </c>
      <c r="D72" s="112">
        <v>104103.18</v>
      </c>
      <c r="E72" s="13" t="s">
        <v>488</v>
      </c>
      <c r="F72" s="43">
        <v>1.39</v>
      </c>
      <c r="G72" s="76">
        <v>1.39</v>
      </c>
      <c r="I72" s="51"/>
      <c r="J72" s="49"/>
      <c r="K72" s="49"/>
      <c r="L72" s="123"/>
    </row>
    <row r="73" spans="1:12" ht="12.75">
      <c r="A73" s="220" t="s">
        <v>256</v>
      </c>
      <c r="B73" s="221"/>
      <c r="C73" s="151" t="s">
        <v>17</v>
      </c>
      <c r="D73" s="82">
        <v>344638.86</v>
      </c>
      <c r="E73" s="13" t="s">
        <v>488</v>
      </c>
      <c r="F73" s="186">
        <v>4.06</v>
      </c>
      <c r="G73" s="187">
        <v>4.71</v>
      </c>
      <c r="I73" s="51"/>
      <c r="J73" s="49"/>
      <c r="K73" s="49"/>
      <c r="L73" s="122"/>
    </row>
    <row r="74" spans="1:12" ht="12.75">
      <c r="A74" s="135" t="s">
        <v>10</v>
      </c>
      <c r="B74" s="100"/>
      <c r="C74" s="151" t="s">
        <v>17</v>
      </c>
      <c r="D74" s="82">
        <v>68901.92</v>
      </c>
      <c r="E74" s="176"/>
      <c r="F74" s="186">
        <v>0.92</v>
      </c>
      <c r="G74" s="186">
        <v>0.92</v>
      </c>
      <c r="I74" s="51"/>
      <c r="J74" s="49"/>
      <c r="K74" s="122"/>
      <c r="L74" s="122"/>
    </row>
    <row r="75" spans="1:12" ht="12.75">
      <c r="A75" s="114" t="s">
        <v>444</v>
      </c>
      <c r="B75" s="115"/>
      <c r="C75" s="151"/>
      <c r="D75" s="82">
        <v>0</v>
      </c>
      <c r="E75" s="157"/>
      <c r="F75" s="179"/>
      <c r="G75" s="179"/>
      <c r="J75" s="49"/>
      <c r="K75" s="49"/>
      <c r="L75" s="122"/>
    </row>
    <row r="76" spans="1:12" ht="12.75">
      <c r="A76" s="114" t="s">
        <v>67</v>
      </c>
      <c r="B76" s="115"/>
      <c r="C76" s="151" t="s">
        <v>597</v>
      </c>
      <c r="D76" s="116">
        <v>23841.34</v>
      </c>
      <c r="E76" s="13" t="s">
        <v>488</v>
      </c>
      <c r="F76" s="43">
        <v>0.31</v>
      </c>
      <c r="G76" s="76">
        <v>0.32</v>
      </c>
      <c r="I76" s="51"/>
      <c r="J76" s="49"/>
      <c r="K76" s="49"/>
      <c r="L76" s="122"/>
    </row>
    <row r="77" spans="1:12" ht="12.75">
      <c r="A77" s="114" t="s">
        <v>68</v>
      </c>
      <c r="B77" s="115"/>
      <c r="C77" s="151" t="s">
        <v>20</v>
      </c>
      <c r="D77" s="116">
        <v>5991.55</v>
      </c>
      <c r="E77" s="13" t="s">
        <v>488</v>
      </c>
      <c r="F77" s="43">
        <v>0.08</v>
      </c>
      <c r="G77" s="76">
        <v>0.08</v>
      </c>
      <c r="I77" s="51"/>
      <c r="J77" s="49"/>
      <c r="K77" s="49"/>
      <c r="L77" s="122"/>
    </row>
    <row r="78" spans="1:12" ht="12.75">
      <c r="A78" s="117" t="s">
        <v>78</v>
      </c>
      <c r="B78" s="118"/>
      <c r="C78" s="151" t="s">
        <v>76</v>
      </c>
      <c r="D78" s="116">
        <v>5117.74</v>
      </c>
      <c r="E78" s="13" t="s">
        <v>488</v>
      </c>
      <c r="F78" s="43">
        <v>0.06</v>
      </c>
      <c r="G78" s="76">
        <v>0.07</v>
      </c>
      <c r="I78" s="51"/>
      <c r="J78" s="49"/>
      <c r="K78" s="49"/>
      <c r="L78" s="122"/>
    </row>
    <row r="79" spans="1:12" ht="12.75">
      <c r="A79" s="143" t="s">
        <v>492</v>
      </c>
      <c r="B79" s="118"/>
      <c r="C79" s="151" t="s">
        <v>261</v>
      </c>
      <c r="D79" s="116">
        <v>90810.17</v>
      </c>
      <c r="E79" s="13" t="s">
        <v>488</v>
      </c>
      <c r="F79" s="43">
        <v>1.16</v>
      </c>
      <c r="G79" s="76">
        <v>1.23</v>
      </c>
      <c r="I79" s="51"/>
      <c r="J79" s="49"/>
      <c r="K79" s="49"/>
      <c r="L79" s="123"/>
    </row>
    <row r="80" spans="1:12" ht="12.75">
      <c r="A80" s="177" t="s">
        <v>596</v>
      </c>
      <c r="B80" s="118"/>
      <c r="C80" s="151" t="s">
        <v>261</v>
      </c>
      <c r="D80" s="116">
        <v>2660.15</v>
      </c>
      <c r="E80" s="13" t="s">
        <v>491</v>
      </c>
      <c r="F80" s="76">
        <v>0.0222</v>
      </c>
      <c r="G80" s="76">
        <v>0.0222</v>
      </c>
      <c r="I80" s="51"/>
      <c r="J80" s="49"/>
      <c r="K80" s="49"/>
      <c r="L80" s="123"/>
    </row>
    <row r="81" spans="1:12" ht="12.75">
      <c r="A81" s="113" t="s">
        <v>11</v>
      </c>
      <c r="B81" s="47"/>
      <c r="C81" s="151" t="s">
        <v>18</v>
      </c>
      <c r="D81" s="82">
        <v>219215.4</v>
      </c>
      <c r="E81" s="13" t="s">
        <v>488</v>
      </c>
      <c r="F81" s="76">
        <v>2.84</v>
      </c>
      <c r="G81" s="76">
        <v>2.98</v>
      </c>
      <c r="I81" s="189"/>
      <c r="J81" s="49"/>
      <c r="K81" s="49"/>
      <c r="L81" s="122"/>
    </row>
    <row r="82" spans="1:12" ht="12.75">
      <c r="A82" s="135" t="s">
        <v>281</v>
      </c>
      <c r="B82" s="100"/>
      <c r="C82" s="151" t="s">
        <v>114</v>
      </c>
      <c r="D82" s="116">
        <v>235920.1</v>
      </c>
      <c r="E82" s="13" t="s">
        <v>488</v>
      </c>
      <c r="F82" s="76">
        <v>3.15</v>
      </c>
      <c r="G82" s="76">
        <v>3.15</v>
      </c>
      <c r="I82" s="51"/>
      <c r="J82" s="49"/>
      <c r="K82" s="49"/>
      <c r="L82" s="122"/>
    </row>
    <row r="83" spans="1:12" ht="12.75">
      <c r="A83" s="135"/>
      <c r="B83" s="100"/>
      <c r="C83" s="116"/>
      <c r="D83" s="116"/>
      <c r="E83" s="13"/>
      <c r="F83" s="5" t="s">
        <v>493</v>
      </c>
      <c r="G83" s="5" t="s">
        <v>494</v>
      </c>
      <c r="J83" s="49"/>
      <c r="K83" s="49"/>
      <c r="L83" s="122"/>
    </row>
    <row r="84" spans="1:12" ht="15">
      <c r="A84" s="117" t="s">
        <v>272</v>
      </c>
      <c r="B84" s="127"/>
      <c r="C84" s="151" t="s">
        <v>19</v>
      </c>
      <c r="D84" s="116">
        <v>99627.54</v>
      </c>
      <c r="E84" s="13" t="s">
        <v>489</v>
      </c>
      <c r="F84" s="76">
        <v>3.66</v>
      </c>
      <c r="G84" s="76">
        <v>3.94</v>
      </c>
      <c r="H84" s="45"/>
      <c r="J84" s="49"/>
      <c r="K84" s="49"/>
      <c r="L84" s="122"/>
    </row>
    <row r="85" spans="1:12" ht="15">
      <c r="A85" s="177" t="s">
        <v>271</v>
      </c>
      <c r="B85" s="100"/>
      <c r="C85" s="151" t="s">
        <v>19</v>
      </c>
      <c r="D85" s="116">
        <v>27595.04</v>
      </c>
      <c r="E85" s="13" t="s">
        <v>489</v>
      </c>
      <c r="F85" s="76">
        <v>3.66</v>
      </c>
      <c r="G85" s="76">
        <v>3.94</v>
      </c>
      <c r="H85" s="45"/>
      <c r="J85" s="49"/>
      <c r="K85" s="49"/>
      <c r="L85" s="122"/>
    </row>
    <row r="86" spans="1:7" ht="12.75">
      <c r="A86" s="113" t="s">
        <v>269</v>
      </c>
      <c r="B86" s="43"/>
      <c r="C86" s="121"/>
      <c r="D86" s="121">
        <f>SUM(D72:D85)</f>
        <v>1228422.9900000002</v>
      </c>
      <c r="E86" s="113"/>
      <c r="F86" s="43"/>
      <c r="G86" s="5"/>
    </row>
    <row r="87" spans="1:6" ht="12.75">
      <c r="A87" s="86"/>
      <c r="B87" s="44"/>
      <c r="C87" s="122"/>
      <c r="D87" s="123"/>
      <c r="E87" s="10"/>
      <c r="F87" s="10"/>
    </row>
    <row r="88" spans="1:6" ht="12.75">
      <c r="A88" s="44" t="s">
        <v>9</v>
      </c>
      <c r="B88" s="44"/>
      <c r="C88" s="122"/>
      <c r="D88" s="123">
        <v>70712.93</v>
      </c>
      <c r="E88" s="10" t="s">
        <v>276</v>
      </c>
      <c r="F88" s="10"/>
    </row>
    <row r="89" spans="1:6" ht="12.75">
      <c r="A89" s="42"/>
      <c r="B89" s="42"/>
      <c r="C89" s="42"/>
      <c r="D89" s="42"/>
      <c r="E89" s="42"/>
      <c r="F89" s="42"/>
    </row>
    <row r="90" spans="1:9" ht="12.75">
      <c r="A90" s="128" t="s">
        <v>275</v>
      </c>
      <c r="B90" s="128"/>
      <c r="C90" s="129"/>
      <c r="D90" s="130">
        <v>4900</v>
      </c>
      <c r="E90" s="40" t="s">
        <v>278</v>
      </c>
      <c r="F90" s="40"/>
      <c r="G90" s="42"/>
      <c r="H90" s="42"/>
      <c r="I90" s="42"/>
    </row>
    <row r="91" spans="1:9" ht="12.75">
      <c r="A91" s="128" t="s">
        <v>279</v>
      </c>
      <c r="B91" s="128"/>
      <c r="C91" s="129"/>
      <c r="D91" s="130">
        <v>99162.96</v>
      </c>
      <c r="E91" s="40" t="s">
        <v>283</v>
      </c>
      <c r="F91" s="40"/>
      <c r="G91" s="42"/>
      <c r="H91" s="42"/>
      <c r="I91" s="42"/>
    </row>
    <row r="92" spans="1:6" ht="12.75">
      <c r="A92" s="40" t="s">
        <v>282</v>
      </c>
      <c r="B92" s="40"/>
      <c r="C92" s="40"/>
      <c r="D92" s="40">
        <v>13925</v>
      </c>
      <c r="E92" s="40"/>
      <c r="F92" s="40"/>
    </row>
    <row r="93" spans="1:6" ht="12.75">
      <c r="A93" s="107" t="s">
        <v>270</v>
      </c>
      <c r="B93" s="39"/>
      <c r="C93" s="39"/>
      <c r="D93" s="124">
        <f>SUM(D86:D92)</f>
        <v>1417123.8800000001</v>
      </c>
      <c r="E93" s="125"/>
      <c r="F93" s="125"/>
    </row>
    <row r="94" spans="1:6" ht="12.75">
      <c r="A94" s="215" t="s">
        <v>453</v>
      </c>
      <c r="B94" s="215"/>
      <c r="C94" s="215"/>
      <c r="D94" s="106">
        <f>SUM(D53+D58-D93)</f>
        <v>91858.56000000006</v>
      </c>
      <c r="E94" s="125"/>
      <c r="F94" s="125"/>
    </row>
    <row r="95" spans="1:6" ht="12.75">
      <c r="A95" s="148" t="s">
        <v>501</v>
      </c>
      <c r="B95" s="125"/>
      <c r="C95" s="125"/>
      <c r="D95" s="106">
        <f>SUM(E23)</f>
        <v>142583.06</v>
      </c>
      <c r="E95" s="125"/>
      <c r="F95" s="125"/>
    </row>
    <row r="96" spans="1:6" ht="12.75">
      <c r="A96" s="148" t="s">
        <v>502</v>
      </c>
      <c r="B96" s="125"/>
      <c r="C96" s="125"/>
      <c r="D96" s="106"/>
      <c r="E96" s="125"/>
      <c r="F96" s="125"/>
    </row>
    <row r="97" spans="1:6" ht="12.75">
      <c r="A97" s="212" t="s">
        <v>615</v>
      </c>
      <c r="B97" s="212"/>
      <c r="C97" s="212"/>
      <c r="D97" s="106">
        <f>SUM(D94-D95)</f>
        <v>-50724.49999999994</v>
      </c>
      <c r="E97" s="125"/>
      <c r="F97" s="125"/>
    </row>
    <row r="98" spans="1:6" ht="12.75">
      <c r="A98" s="125"/>
      <c r="B98" s="125"/>
      <c r="C98" s="125"/>
      <c r="D98" s="136"/>
      <c r="E98" s="125"/>
      <c r="F98" s="125"/>
    </row>
    <row r="99" spans="1:7" ht="12.75">
      <c r="A99" s="9" t="s">
        <v>74</v>
      </c>
      <c r="B99" s="9"/>
      <c r="C99" s="9"/>
      <c r="D99" s="9"/>
      <c r="E99" s="65"/>
      <c r="F99" s="10"/>
      <c r="G99" s="65" t="s">
        <v>104</v>
      </c>
    </row>
    <row r="100" spans="1:11" ht="12.75">
      <c r="A100" s="9"/>
      <c r="B100" s="9"/>
      <c r="C100" s="9"/>
      <c r="D100" s="9"/>
      <c r="E100" s="9" t="s">
        <v>495</v>
      </c>
      <c r="F100" s="174" t="s">
        <v>607</v>
      </c>
      <c r="G100" s="171" t="s">
        <v>608</v>
      </c>
      <c r="K100" s="10"/>
    </row>
    <row r="101" spans="1:11" ht="12.75">
      <c r="A101" s="10" t="s">
        <v>77</v>
      </c>
      <c r="B101" s="10" t="s">
        <v>392</v>
      </c>
      <c r="C101" s="10"/>
      <c r="D101" s="10"/>
      <c r="E101" s="173" t="s">
        <v>592</v>
      </c>
      <c r="F101" s="120">
        <v>134.34</v>
      </c>
      <c r="G101">
        <v>142.44</v>
      </c>
      <c r="K101" s="120"/>
    </row>
    <row r="102" spans="1:11" ht="12.75">
      <c r="A102" s="10"/>
      <c r="B102" s="10" t="s">
        <v>396</v>
      </c>
      <c r="C102" s="10"/>
      <c r="D102" s="10"/>
      <c r="E102" s="173" t="s">
        <v>592</v>
      </c>
      <c r="F102" s="120"/>
      <c r="K102" s="120"/>
    </row>
    <row r="103" spans="1:11" ht="12.75">
      <c r="A103" t="s">
        <v>620</v>
      </c>
      <c r="B103" s="10" t="s">
        <v>394</v>
      </c>
      <c r="C103" s="10"/>
      <c r="D103" s="10"/>
      <c r="E103" s="109"/>
      <c r="F103" s="69"/>
      <c r="K103" s="69"/>
    </row>
    <row r="104" spans="1:11" ht="12.75">
      <c r="A104" s="10"/>
      <c r="B104" s="10" t="s">
        <v>395</v>
      </c>
      <c r="C104" s="10"/>
      <c r="D104" s="10"/>
      <c r="E104" s="173" t="s">
        <v>593</v>
      </c>
      <c r="F104" s="120">
        <v>1902.22</v>
      </c>
      <c r="G104">
        <v>1932.88</v>
      </c>
      <c r="K104" s="120"/>
    </row>
    <row r="105" spans="1:11" ht="12.75">
      <c r="A105" s="10" t="s">
        <v>181</v>
      </c>
      <c r="B105" s="10" t="s">
        <v>108</v>
      </c>
      <c r="C105" s="10"/>
      <c r="D105" s="10"/>
      <c r="E105" s="173" t="s">
        <v>107</v>
      </c>
      <c r="F105" s="120">
        <v>21.54</v>
      </c>
      <c r="G105" s="120">
        <v>23.91</v>
      </c>
      <c r="K105" s="120"/>
    </row>
    <row r="106" spans="1:11" ht="12.75">
      <c r="A106" s="10" t="s">
        <v>181</v>
      </c>
      <c r="B106" s="10" t="s">
        <v>109</v>
      </c>
      <c r="C106" s="10"/>
      <c r="D106" s="10"/>
      <c r="E106" s="173" t="s">
        <v>107</v>
      </c>
      <c r="F106" s="120">
        <v>14.82</v>
      </c>
      <c r="G106" s="120">
        <v>16.45</v>
      </c>
      <c r="K106" s="120"/>
    </row>
    <row r="107" spans="1:11" ht="12.75">
      <c r="A107" s="10"/>
      <c r="B107" s="10"/>
      <c r="C107" s="10"/>
      <c r="D107" s="10"/>
      <c r="E107" s="173"/>
      <c r="F107" s="120"/>
      <c r="G107" s="120"/>
      <c r="K107" s="120"/>
    </row>
    <row r="108" spans="1:6" ht="12.75">
      <c r="A108" s="10"/>
      <c r="B108" s="10"/>
      <c r="C108" s="10"/>
      <c r="D108" s="10"/>
      <c r="E108" s="120"/>
      <c r="F108" s="120"/>
    </row>
    <row r="109" spans="1:7" ht="12.75">
      <c r="A109" s="203" t="s">
        <v>112</v>
      </c>
      <c r="B109" s="203"/>
      <c r="C109" s="203"/>
      <c r="D109" s="9"/>
      <c r="E109" s="203"/>
      <c r="F109" s="203"/>
      <c r="G109" s="203"/>
    </row>
    <row r="110" spans="1:7" ht="12.75">
      <c r="A110" s="203" t="s">
        <v>113</v>
      </c>
      <c r="B110" s="203"/>
      <c r="C110" s="203"/>
      <c r="D110" s="203"/>
      <c r="E110" s="203"/>
      <c r="F110" s="203"/>
      <c r="G110" s="203"/>
    </row>
    <row r="111" spans="1:7" ht="12.75">
      <c r="A111" s="50" t="s">
        <v>503</v>
      </c>
      <c r="B111" s="203"/>
      <c r="C111" s="203"/>
      <c r="D111" s="203"/>
      <c r="E111" s="203"/>
      <c r="F111" s="203"/>
      <c r="G111" s="203"/>
    </row>
    <row r="112" spans="1:7" ht="12.75">
      <c r="A112" t="s">
        <v>500</v>
      </c>
      <c r="B112" s="203"/>
      <c r="C112" s="203"/>
      <c r="D112" s="203"/>
      <c r="E112" s="203"/>
      <c r="F112" s="203"/>
      <c r="G112" s="203"/>
    </row>
    <row r="113" spans="1:7" ht="12.75">
      <c r="A113" t="s">
        <v>654</v>
      </c>
      <c r="B113" s="203"/>
      <c r="C113" s="203"/>
      <c r="D113" s="203"/>
      <c r="E113" s="203"/>
      <c r="F113" s="203"/>
      <c r="G113" s="203"/>
    </row>
    <row r="114" spans="1:7" ht="12.75">
      <c r="A114" t="s">
        <v>655</v>
      </c>
      <c r="B114" s="203"/>
      <c r="C114" s="203"/>
      <c r="D114" s="203"/>
      <c r="E114" s="203"/>
      <c r="F114" s="203"/>
      <c r="G114" s="203"/>
    </row>
    <row r="115" spans="1:7" ht="12.75">
      <c r="A115" t="s">
        <v>656</v>
      </c>
      <c r="B115" s="203"/>
      <c r="C115" s="203"/>
      <c r="D115" s="203"/>
      <c r="E115" s="203"/>
      <c r="F115" s="203"/>
      <c r="G115" s="203"/>
    </row>
    <row r="116" spans="1:7" ht="12.75">
      <c r="A116" t="s">
        <v>658</v>
      </c>
      <c r="B116" s="203"/>
      <c r="C116" s="203"/>
      <c r="D116" s="203"/>
      <c r="E116" s="203"/>
      <c r="F116" s="203"/>
      <c r="G116" s="203"/>
    </row>
    <row r="117" spans="1:7" ht="12.75">
      <c r="A117" s="50" t="s">
        <v>657</v>
      </c>
      <c r="B117" s="203"/>
      <c r="C117" s="203"/>
      <c r="D117" s="203"/>
      <c r="E117" s="203"/>
      <c r="F117" s="203"/>
      <c r="G117" s="203"/>
    </row>
    <row r="118" spans="1:7" ht="12.75">
      <c r="A118" t="s">
        <v>659</v>
      </c>
      <c r="B118" s="203"/>
      <c r="C118" s="203"/>
      <c r="D118" s="203"/>
      <c r="E118" s="203"/>
      <c r="F118" s="203"/>
      <c r="G118" s="203"/>
    </row>
    <row r="119" spans="1:6" ht="12.75">
      <c r="A119" s="10"/>
      <c r="B119" s="10"/>
      <c r="C119" s="10"/>
      <c r="D119" s="10"/>
      <c r="E119" s="10"/>
      <c r="F119" s="10"/>
    </row>
    <row r="120" spans="1:6" ht="12.75">
      <c r="A120" s="10" t="s">
        <v>273</v>
      </c>
      <c r="B120" s="10"/>
      <c r="C120" s="10" t="s">
        <v>442</v>
      </c>
      <c r="D120" s="10"/>
      <c r="E120" s="10"/>
      <c r="F120" s="10"/>
    </row>
    <row r="121" spans="1:6" ht="12.75">
      <c r="A121" s="10"/>
      <c r="B121" s="10"/>
      <c r="C121" s="10"/>
      <c r="D121" s="10"/>
      <c r="E121" s="10"/>
      <c r="F121" s="10"/>
    </row>
    <row r="122" spans="1:6" ht="12.75">
      <c r="A122" s="10"/>
      <c r="B122" s="10"/>
      <c r="C122" s="10"/>
      <c r="D122" s="10"/>
      <c r="E122" s="10"/>
      <c r="F122" s="10"/>
    </row>
    <row r="123" spans="1:3" ht="12.75">
      <c r="A123" s="10"/>
      <c r="B123" s="10"/>
      <c r="C123" s="10"/>
    </row>
    <row r="124" spans="1:3" ht="12.75">
      <c r="A124" s="10"/>
      <c r="B124" s="10"/>
      <c r="C124" s="10"/>
    </row>
    <row r="125" spans="1:3" ht="12.75">
      <c r="A125" s="10"/>
      <c r="B125" s="10"/>
      <c r="C125" s="10"/>
    </row>
    <row r="126" spans="1:3" ht="12.75">
      <c r="A126" s="10" t="s">
        <v>280</v>
      </c>
      <c r="B126" s="10"/>
      <c r="C126" s="10"/>
    </row>
  </sheetData>
  <sheetProtection/>
  <mergeCells count="15">
    <mergeCell ref="A51:F51"/>
    <mergeCell ref="A53:C53"/>
    <mergeCell ref="A56:C56"/>
    <mergeCell ref="A72:B72"/>
    <mergeCell ref="E70:G70"/>
    <mergeCell ref="A97:C97"/>
    <mergeCell ref="A73:B73"/>
    <mergeCell ref="A94:C94"/>
    <mergeCell ref="A35:F35"/>
    <mergeCell ref="D15:E15"/>
    <mergeCell ref="A34:F34"/>
    <mergeCell ref="A2:F2"/>
    <mergeCell ref="A3:F3"/>
    <mergeCell ref="A12:F12"/>
    <mergeCell ref="D14:E14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83"/>
  <sheetViews>
    <sheetView zoomScalePageLayoutView="0" workbookViewId="0" topLeftCell="A97">
      <selection activeCell="A107" sqref="A107"/>
    </sheetView>
  </sheetViews>
  <sheetFormatPr defaultColWidth="9.00390625" defaultRowHeight="12.75"/>
  <cols>
    <col min="1" max="1" width="26.50390625" style="0" customWidth="1"/>
    <col min="2" max="2" width="10.875" style="0" customWidth="1"/>
    <col min="3" max="3" width="16.50390625" style="0" customWidth="1"/>
    <col min="4" max="4" width="12.50390625" style="0" customWidth="1"/>
    <col min="5" max="5" width="16.375" style="0" customWidth="1"/>
    <col min="6" max="6" width="9.50390625" style="0" customWidth="1"/>
    <col min="7" max="7" width="9.875" style="0" customWidth="1"/>
    <col min="10" max="10" width="13.875" style="0" customWidth="1"/>
  </cols>
  <sheetData>
    <row r="1" spans="1:6" ht="12.75">
      <c r="A1" s="216" t="s">
        <v>448</v>
      </c>
      <c r="B1" s="216"/>
      <c r="C1" s="216"/>
      <c r="D1" s="216"/>
      <c r="E1" s="216"/>
      <c r="F1" s="216"/>
    </row>
    <row r="2" spans="1:6" ht="12.75">
      <c r="A2" s="228" t="s">
        <v>28</v>
      </c>
      <c r="B2" s="228"/>
      <c r="C2" s="228"/>
      <c r="D2" s="228"/>
      <c r="E2" s="228"/>
      <c r="F2" s="228"/>
    </row>
    <row r="3" spans="1:6" ht="12.75">
      <c r="A3" s="39"/>
      <c r="B3" s="65" t="s">
        <v>26</v>
      </c>
      <c r="C3" s="9" t="s">
        <v>25</v>
      </c>
      <c r="D3" s="10"/>
      <c r="E3" s="9" t="s">
        <v>38</v>
      </c>
      <c r="F3" s="10"/>
    </row>
    <row r="4" spans="1:6" ht="12.75">
      <c r="A4" s="39"/>
      <c r="B4" s="9"/>
      <c r="C4" s="9"/>
      <c r="D4" s="10"/>
      <c r="E4" s="9"/>
      <c r="F4" s="10"/>
    </row>
    <row r="5" spans="1:6" ht="12.75">
      <c r="A5" s="39" t="s">
        <v>21</v>
      </c>
      <c r="B5" s="40"/>
      <c r="C5" s="40"/>
      <c r="D5" s="40"/>
      <c r="E5" s="9" t="s">
        <v>22</v>
      </c>
      <c r="F5" s="10"/>
    </row>
    <row r="6" spans="1:6" ht="12.75">
      <c r="A6" s="66" t="s">
        <v>262</v>
      </c>
      <c r="B6" s="67"/>
      <c r="C6" s="67"/>
      <c r="D6" s="67"/>
      <c r="E6" s="68" t="s">
        <v>284</v>
      </c>
      <c r="F6" s="69"/>
    </row>
    <row r="7" spans="1:6" ht="12.75">
      <c r="A7" s="66" t="s">
        <v>263</v>
      </c>
      <c r="B7" s="67"/>
      <c r="C7" s="67"/>
      <c r="D7" s="67"/>
      <c r="E7" s="68" t="s">
        <v>252</v>
      </c>
      <c r="F7" s="69"/>
    </row>
    <row r="8" spans="1:6" ht="12.75">
      <c r="A8" s="66" t="s">
        <v>264</v>
      </c>
      <c r="B8" s="68"/>
      <c r="C8" s="69"/>
      <c r="D8" s="69"/>
      <c r="E8" s="137" t="s">
        <v>513</v>
      </c>
      <c r="F8" s="69"/>
    </row>
    <row r="9" spans="1:6" ht="12.75">
      <c r="A9" s="39" t="s">
        <v>265</v>
      </c>
      <c r="B9" s="40"/>
      <c r="C9" s="40"/>
      <c r="D9" s="40"/>
      <c r="E9" s="134" t="s">
        <v>540</v>
      </c>
      <c r="F9" s="10"/>
    </row>
    <row r="10" spans="1:6" ht="12.75">
      <c r="A10" s="39" t="s">
        <v>455</v>
      </c>
      <c r="B10" s="40"/>
      <c r="C10" s="40"/>
      <c r="D10" s="40"/>
      <c r="E10" s="9"/>
      <c r="F10" s="10"/>
    </row>
    <row r="11" spans="1:6" ht="12.75">
      <c r="A11" s="217" t="s">
        <v>449</v>
      </c>
      <c r="B11" s="217"/>
      <c r="C11" s="217"/>
      <c r="D11" s="217"/>
      <c r="E11" s="217"/>
      <c r="F11" s="217"/>
    </row>
    <row r="12" spans="1:6" ht="12.75">
      <c r="A12" s="65"/>
      <c r="B12" s="65"/>
      <c r="C12" s="65"/>
      <c r="D12" s="65"/>
      <c r="E12" s="65"/>
      <c r="F12" s="65"/>
    </row>
    <row r="13" spans="1:6" ht="12.75">
      <c r="A13" s="70" t="s">
        <v>0</v>
      </c>
      <c r="B13" s="71" t="s">
        <v>23</v>
      </c>
      <c r="C13" s="71" t="s">
        <v>5</v>
      </c>
      <c r="D13" s="229" t="s">
        <v>24</v>
      </c>
      <c r="E13" s="230"/>
      <c r="F13" s="71" t="s">
        <v>7</v>
      </c>
    </row>
    <row r="14" spans="1:6" ht="12.75">
      <c r="A14" s="72" t="s">
        <v>1</v>
      </c>
      <c r="B14" s="73" t="s">
        <v>2</v>
      </c>
      <c r="C14" s="73" t="s">
        <v>2</v>
      </c>
      <c r="D14" s="231" t="s">
        <v>450</v>
      </c>
      <c r="E14" s="232"/>
      <c r="F14" s="73" t="s">
        <v>8</v>
      </c>
    </row>
    <row r="15" spans="1:6" ht="12.75">
      <c r="A15" s="72"/>
      <c r="B15" s="74" t="s">
        <v>3</v>
      </c>
      <c r="C15" s="74" t="s">
        <v>3</v>
      </c>
      <c r="D15" s="75" t="s">
        <v>2</v>
      </c>
      <c r="E15" s="76" t="s">
        <v>6</v>
      </c>
      <c r="F15" s="73"/>
    </row>
    <row r="16" spans="1:6" ht="12.75">
      <c r="A16" s="77"/>
      <c r="B16" s="75" t="s">
        <v>4</v>
      </c>
      <c r="C16" s="75" t="s">
        <v>4</v>
      </c>
      <c r="D16" s="75" t="s">
        <v>4</v>
      </c>
      <c r="E16" s="75" t="s">
        <v>4</v>
      </c>
      <c r="F16" s="74"/>
    </row>
    <row r="17" spans="1:6" ht="12.75">
      <c r="A17" s="76" t="s">
        <v>70</v>
      </c>
      <c r="B17" s="76">
        <v>993614.48</v>
      </c>
      <c r="C17" s="76">
        <v>1015639.2</v>
      </c>
      <c r="D17" s="76">
        <v>93617.86</v>
      </c>
      <c r="E17" s="76">
        <v>9613.74</v>
      </c>
      <c r="F17" s="70"/>
    </row>
    <row r="18" spans="1:6" ht="12.75">
      <c r="A18" s="167" t="s">
        <v>577</v>
      </c>
      <c r="B18" s="76">
        <v>179600.29</v>
      </c>
      <c r="C18" s="76">
        <v>160516.95</v>
      </c>
      <c r="D18" s="76">
        <v>10231.67</v>
      </c>
      <c r="E18" s="76">
        <v>11116.13</v>
      </c>
      <c r="F18" s="72"/>
    </row>
    <row r="19" spans="1:6" ht="12.75">
      <c r="A19" s="76" t="s">
        <v>11</v>
      </c>
      <c r="B19" s="76">
        <v>304433.76</v>
      </c>
      <c r="C19" s="76">
        <v>322264.71</v>
      </c>
      <c r="D19" s="76">
        <v>18671.97</v>
      </c>
      <c r="E19" s="76">
        <v>-6898.25</v>
      </c>
      <c r="F19" s="72"/>
    </row>
    <row r="20" spans="1:6" ht="12.75">
      <c r="A20" s="76" t="s">
        <v>10</v>
      </c>
      <c r="B20" s="76">
        <v>0</v>
      </c>
      <c r="C20" s="76">
        <v>224.93</v>
      </c>
      <c r="D20" s="76">
        <v>-2421.62</v>
      </c>
      <c r="E20" s="76">
        <v>-2421.62</v>
      </c>
      <c r="F20" s="72"/>
    </row>
    <row r="21" spans="1:6" ht="12.75">
      <c r="A21" s="76" t="s">
        <v>12</v>
      </c>
      <c r="B21" s="76">
        <v>323193.69</v>
      </c>
      <c r="C21" s="76">
        <v>325405.8</v>
      </c>
      <c r="D21" s="76">
        <v>42134.74</v>
      </c>
      <c r="E21" s="76">
        <v>15105.49</v>
      </c>
      <c r="F21" s="72"/>
    </row>
    <row r="22" spans="1:6" ht="12.75">
      <c r="A22" s="76" t="s">
        <v>49</v>
      </c>
      <c r="B22" s="76">
        <v>144644.25</v>
      </c>
      <c r="C22" s="76">
        <v>131061.21</v>
      </c>
      <c r="D22" s="76">
        <v>23796.25</v>
      </c>
      <c r="E22" s="76">
        <v>322.91</v>
      </c>
      <c r="F22" s="72"/>
    </row>
    <row r="23" spans="1:6" ht="12.75">
      <c r="A23" s="62" t="s">
        <v>65</v>
      </c>
      <c r="B23" s="62">
        <f>SUM(B17:B22)</f>
        <v>1945486.47</v>
      </c>
      <c r="C23" s="62">
        <f>SUM(C17:C22)</f>
        <v>1955112.7999999998</v>
      </c>
      <c r="D23" s="62">
        <f>SUM(D17:D22)</f>
        <v>186030.87</v>
      </c>
      <c r="E23" s="62">
        <f>SUM(E17:E22)</f>
        <v>26838.399999999998</v>
      </c>
      <c r="F23" s="78"/>
    </row>
    <row r="24" spans="1:6" ht="12.75">
      <c r="A24" s="76" t="s">
        <v>318</v>
      </c>
      <c r="B24" s="76">
        <v>154447.82</v>
      </c>
      <c r="C24" s="76">
        <v>152689.16</v>
      </c>
      <c r="D24" s="76">
        <v>16274.51</v>
      </c>
      <c r="E24" s="76">
        <v>3403.6</v>
      </c>
      <c r="F24" s="78"/>
    </row>
    <row r="25" spans="1:6" ht="12.75">
      <c r="A25" s="62" t="s">
        <v>13</v>
      </c>
      <c r="B25" s="62">
        <f>SUM(B23:B24)</f>
        <v>2099934.29</v>
      </c>
      <c r="C25" s="62">
        <f>SUM(C23:C24)</f>
        <v>2107801.96</v>
      </c>
      <c r="D25" s="62">
        <f>SUM(D23:D24)</f>
        <v>202305.38</v>
      </c>
      <c r="E25" s="62">
        <f>SUM(E23:E24)</f>
        <v>30241.999999999996</v>
      </c>
      <c r="F25" s="79">
        <v>99</v>
      </c>
    </row>
    <row r="26" spans="1:6" ht="12.75">
      <c r="A26" s="62"/>
      <c r="B26" s="62"/>
      <c r="C26" s="62"/>
      <c r="D26" s="62"/>
      <c r="E26" s="62"/>
      <c r="F26" s="78"/>
    </row>
    <row r="27" spans="1:6" ht="12.75">
      <c r="A27" s="62"/>
      <c r="B27" s="76"/>
      <c r="C27" s="76"/>
      <c r="D27" s="76"/>
      <c r="E27" s="76"/>
      <c r="F27" s="80"/>
    </row>
    <row r="28" spans="1:6" ht="12.75">
      <c r="A28" s="81" t="s">
        <v>71</v>
      </c>
      <c r="B28" s="82">
        <v>2422340.23</v>
      </c>
      <c r="C28" s="76">
        <v>2290329.67</v>
      </c>
      <c r="D28" s="76"/>
      <c r="E28" s="76"/>
      <c r="F28" s="78"/>
    </row>
    <row r="29" spans="1:6" ht="12.75">
      <c r="A29" s="81" t="s">
        <v>72</v>
      </c>
      <c r="B29" s="82">
        <v>1018468.81</v>
      </c>
      <c r="C29" s="76">
        <v>1018160.54</v>
      </c>
      <c r="D29" s="76"/>
      <c r="E29" s="76"/>
      <c r="F29" s="78"/>
    </row>
    <row r="30" spans="1:6" ht="12.75">
      <c r="A30" s="81" t="s">
        <v>79</v>
      </c>
      <c r="B30" s="82">
        <v>706787.15</v>
      </c>
      <c r="C30" s="76">
        <v>713394.06</v>
      </c>
      <c r="D30" s="76"/>
      <c r="E30" s="76"/>
      <c r="F30" s="78"/>
    </row>
    <row r="31" spans="1:6" ht="12.75">
      <c r="A31" s="81"/>
      <c r="B31" s="83"/>
      <c r="C31" s="62"/>
      <c r="D31" s="62"/>
      <c r="E31" s="62"/>
      <c r="F31" s="78"/>
    </row>
    <row r="32" spans="1:6" ht="12.75">
      <c r="A32" s="81" t="s">
        <v>73</v>
      </c>
      <c r="B32" s="83">
        <f>SUM(B28:B31)</f>
        <v>4147596.19</v>
      </c>
      <c r="C32" s="62">
        <f>SUM(C28:C31)</f>
        <v>4021884.27</v>
      </c>
      <c r="D32" s="62"/>
      <c r="E32" s="62"/>
      <c r="F32" s="79"/>
    </row>
    <row r="33" spans="1:6" ht="12.75">
      <c r="A33" s="84"/>
      <c r="B33" s="85"/>
      <c r="C33" s="86"/>
      <c r="D33" s="86"/>
      <c r="E33" s="86"/>
      <c r="F33" s="86"/>
    </row>
    <row r="34" spans="1:6" ht="12.75">
      <c r="A34" s="216" t="s">
        <v>246</v>
      </c>
      <c r="B34" s="216"/>
      <c r="C34" s="216"/>
      <c r="D34" s="216"/>
      <c r="E34" s="216"/>
      <c r="F34" s="216"/>
    </row>
    <row r="35" spans="1:6" ht="12.75">
      <c r="A35" s="216" t="s">
        <v>247</v>
      </c>
      <c r="B35" s="216"/>
      <c r="C35" s="216"/>
      <c r="D35" s="216"/>
      <c r="E35" s="216"/>
      <c r="F35" s="216"/>
    </row>
    <row r="36" spans="1:6" ht="12.75">
      <c r="A36" s="63"/>
      <c r="B36" s="63"/>
      <c r="C36" s="63"/>
      <c r="D36" s="63"/>
      <c r="E36" s="63"/>
      <c r="F36" s="63"/>
    </row>
    <row r="37" spans="1:6" ht="12.75">
      <c r="A37" s="87" t="s">
        <v>451</v>
      </c>
      <c r="B37" s="88"/>
      <c r="C37" s="88"/>
      <c r="D37" s="88"/>
      <c r="E37" s="89"/>
      <c r="F37" s="138">
        <v>140624.61</v>
      </c>
    </row>
    <row r="38" spans="1:6" ht="12.75">
      <c r="A38" s="131"/>
      <c r="B38" s="132"/>
      <c r="C38" s="132"/>
      <c r="D38" s="132"/>
      <c r="E38" s="133"/>
      <c r="F38" s="138"/>
    </row>
    <row r="39" spans="1:6" ht="12.75">
      <c r="A39" s="90" t="s">
        <v>15</v>
      </c>
      <c r="B39" s="91"/>
      <c r="C39" s="91"/>
      <c r="D39" s="91"/>
      <c r="E39" s="92"/>
      <c r="F39" s="43"/>
    </row>
    <row r="40" spans="1:6" ht="12.75">
      <c r="A40" s="93" t="s">
        <v>253</v>
      </c>
      <c r="B40" s="94"/>
      <c r="C40" s="94"/>
      <c r="D40" s="47"/>
      <c r="E40" s="43"/>
      <c r="F40" s="43">
        <f>SUM(C24)</f>
        <v>152689.16</v>
      </c>
    </row>
    <row r="41" spans="1:6" ht="12.75">
      <c r="A41" s="93" t="s">
        <v>254</v>
      </c>
      <c r="B41" s="94"/>
      <c r="C41" s="94"/>
      <c r="D41" s="47"/>
      <c r="E41" s="43"/>
      <c r="F41" s="43">
        <v>0</v>
      </c>
    </row>
    <row r="42" spans="1:6" ht="12.75">
      <c r="A42" s="95" t="s">
        <v>14</v>
      </c>
      <c r="B42" s="96"/>
      <c r="C42" s="96"/>
      <c r="D42" s="96"/>
      <c r="E42" s="97"/>
      <c r="F42" s="97">
        <f>SUM(F40:F41)</f>
        <v>152689.16</v>
      </c>
    </row>
    <row r="43" spans="1:6" ht="12.75">
      <c r="A43" s="98"/>
      <c r="B43" s="99"/>
      <c r="C43" s="99"/>
      <c r="D43" s="99"/>
      <c r="E43" s="126"/>
      <c r="F43" s="97"/>
    </row>
    <row r="44" spans="1:6" ht="12.75">
      <c r="A44" s="98" t="s">
        <v>277</v>
      </c>
      <c r="B44" s="99"/>
      <c r="C44" s="100"/>
      <c r="D44" s="100"/>
      <c r="E44" s="101"/>
      <c r="F44" s="43">
        <v>376952</v>
      </c>
    </row>
    <row r="45" spans="1:6" ht="12.75">
      <c r="A45" s="98"/>
      <c r="B45" s="99"/>
      <c r="C45" s="100"/>
      <c r="D45" s="100"/>
      <c r="E45" s="101"/>
      <c r="F45" s="101"/>
    </row>
    <row r="46" spans="1:6" ht="12.75">
      <c r="A46" s="98" t="s">
        <v>590</v>
      </c>
      <c r="B46" s="99"/>
      <c r="C46" s="99"/>
      <c r="D46" s="99"/>
      <c r="E46" s="99"/>
      <c r="F46" s="80"/>
    </row>
    <row r="47" spans="1:6" ht="12.75">
      <c r="A47" s="102" t="s">
        <v>452</v>
      </c>
      <c r="B47" s="103"/>
      <c r="C47" s="103"/>
      <c r="D47" s="103"/>
      <c r="E47" s="103"/>
      <c r="F47" s="79">
        <f>SUM(F37+F42-F44)</f>
        <v>-83638.22999999998</v>
      </c>
    </row>
    <row r="48" spans="1:6" ht="12.75">
      <c r="A48" s="86"/>
      <c r="B48" s="86"/>
      <c r="C48" s="86"/>
      <c r="D48" s="86"/>
      <c r="E48" s="86"/>
      <c r="F48" s="86"/>
    </row>
    <row r="49" spans="1:6" ht="12.75">
      <c r="A49" s="104" t="s">
        <v>75</v>
      </c>
      <c r="B49" s="39"/>
      <c r="C49" s="39"/>
      <c r="D49" s="39"/>
      <c r="E49" s="39"/>
      <c r="F49" s="39"/>
    </row>
    <row r="50" spans="1:6" ht="12.75">
      <c r="A50" s="104"/>
      <c r="B50" s="39"/>
      <c r="C50" s="39"/>
      <c r="D50" s="39"/>
      <c r="E50" s="39"/>
      <c r="F50" s="39"/>
    </row>
    <row r="51" spans="1:6" ht="12.75">
      <c r="A51" s="217" t="s">
        <v>601</v>
      </c>
      <c r="B51" s="217"/>
      <c r="C51" s="217"/>
      <c r="D51" s="217"/>
      <c r="E51" s="217"/>
      <c r="F51" s="217"/>
    </row>
    <row r="52" spans="1:6" ht="12.75">
      <c r="A52" s="65"/>
      <c r="B52" s="65"/>
      <c r="C52" s="65"/>
      <c r="D52" s="65"/>
      <c r="E52" s="65"/>
      <c r="F52" s="65"/>
    </row>
    <row r="53" spans="1:6" ht="12.75">
      <c r="A53" s="215" t="s">
        <v>248</v>
      </c>
      <c r="B53" s="215"/>
      <c r="C53" s="215"/>
      <c r="D53" s="106">
        <v>207695.06</v>
      </c>
      <c r="E53" s="65"/>
      <c r="F53" s="65"/>
    </row>
    <row r="54" spans="1:6" ht="12.75">
      <c r="A54" s="107" t="s">
        <v>257</v>
      </c>
      <c r="B54" s="108"/>
      <c r="C54" s="108"/>
      <c r="D54" s="134"/>
      <c r="E54" s="65"/>
      <c r="F54" s="65"/>
    </row>
    <row r="55" spans="1:6" ht="12.75">
      <c r="A55" s="218" t="s">
        <v>498</v>
      </c>
      <c r="B55" s="219"/>
      <c r="C55" s="219"/>
      <c r="D55" s="110">
        <f>SUM(B23)</f>
        <v>1945486.47</v>
      </c>
      <c r="E55" s="65"/>
      <c r="F55" s="65"/>
    </row>
    <row r="56" spans="1:6" ht="12.75">
      <c r="A56" s="109" t="s">
        <v>274</v>
      </c>
      <c r="B56" s="109"/>
      <c r="C56" s="109"/>
      <c r="D56" s="64"/>
      <c r="E56" s="65"/>
      <c r="F56" s="65"/>
    </row>
    <row r="57" spans="1:6" ht="12.75">
      <c r="A57" s="107" t="s">
        <v>268</v>
      </c>
      <c r="B57" s="107"/>
      <c r="C57" s="107"/>
      <c r="D57" s="106">
        <f>SUM(D55:D56)</f>
        <v>1945486.47</v>
      </c>
      <c r="E57" s="65"/>
      <c r="F57" s="65"/>
    </row>
    <row r="58" spans="1:6" ht="12.75">
      <c r="A58" s="107"/>
      <c r="B58" s="107"/>
      <c r="C58" s="107"/>
      <c r="D58" s="106"/>
      <c r="E58" s="65"/>
      <c r="F58" s="65"/>
    </row>
    <row r="59" spans="1:6" ht="12.75">
      <c r="A59" s="107"/>
      <c r="B59" s="107"/>
      <c r="C59" s="107"/>
      <c r="D59" s="106"/>
      <c r="E59" s="65"/>
      <c r="F59" s="65"/>
    </row>
    <row r="60" spans="1:6" ht="12.75">
      <c r="A60" s="107"/>
      <c r="B60" s="107"/>
      <c r="C60" s="107"/>
      <c r="D60" s="106"/>
      <c r="E60" s="65"/>
      <c r="F60" s="65"/>
    </row>
    <row r="61" spans="1:6" ht="12.75">
      <c r="A61" s="107"/>
      <c r="B61" s="107"/>
      <c r="C61" s="107"/>
      <c r="D61" s="106"/>
      <c r="E61" s="65"/>
      <c r="F61" s="65"/>
    </row>
    <row r="62" spans="1:6" ht="12.75">
      <c r="A62" s="107"/>
      <c r="B62" s="107"/>
      <c r="C62" s="107"/>
      <c r="D62" s="106"/>
      <c r="E62" s="65"/>
      <c r="F62" s="65"/>
    </row>
    <row r="63" spans="1:6" ht="12.75">
      <c r="A63" s="107"/>
      <c r="B63" s="107"/>
      <c r="C63" s="107"/>
      <c r="D63" s="106"/>
      <c r="E63" s="65"/>
      <c r="F63" s="65"/>
    </row>
    <row r="64" spans="1:6" ht="12.75">
      <c r="A64" s="107"/>
      <c r="B64" s="107"/>
      <c r="C64" s="107"/>
      <c r="D64" s="106"/>
      <c r="E64" s="65"/>
      <c r="F64" s="65"/>
    </row>
    <row r="65" spans="1:6" ht="12.75">
      <c r="A65" s="107"/>
      <c r="B65" s="107"/>
      <c r="C65" s="107"/>
      <c r="D65" s="106"/>
      <c r="E65" s="65"/>
      <c r="F65" s="65"/>
    </row>
    <row r="66" spans="1:6" ht="12.75">
      <c r="A66" s="107"/>
      <c r="B66" s="107"/>
      <c r="C66" s="107"/>
      <c r="D66" s="106"/>
      <c r="E66" s="65"/>
      <c r="F66" s="65"/>
    </row>
    <row r="67" spans="1:6" ht="12.75">
      <c r="A67" s="107"/>
      <c r="B67" s="107"/>
      <c r="C67" s="107"/>
      <c r="D67" s="106"/>
      <c r="E67" s="65"/>
      <c r="F67" s="65"/>
    </row>
    <row r="68" spans="1:6" ht="12.75">
      <c r="A68" s="107"/>
      <c r="B68" s="107"/>
      <c r="C68" s="107"/>
      <c r="D68" s="111"/>
      <c r="E68" s="65"/>
      <c r="F68" s="65"/>
    </row>
    <row r="69" spans="1:6" ht="12.75">
      <c r="A69" s="107" t="s">
        <v>258</v>
      </c>
      <c r="B69" s="108"/>
      <c r="C69" s="108"/>
      <c r="D69" s="65"/>
      <c r="E69" s="65"/>
      <c r="F69" s="65"/>
    </row>
    <row r="70" spans="1:6" ht="12.75">
      <c r="A70" s="108" t="s">
        <v>111</v>
      </c>
      <c r="B70" s="108"/>
      <c r="C70" s="108"/>
      <c r="D70" s="65"/>
      <c r="E70" s="65"/>
      <c r="F70" s="65"/>
    </row>
    <row r="71" spans="1:9" ht="12.75">
      <c r="A71" s="32" t="s">
        <v>250</v>
      </c>
      <c r="B71" s="33"/>
      <c r="C71" s="34" t="s">
        <v>483</v>
      </c>
      <c r="D71" s="34" t="s">
        <v>66</v>
      </c>
      <c r="E71" s="226" t="s">
        <v>490</v>
      </c>
      <c r="F71" s="214"/>
      <c r="G71" s="227"/>
      <c r="H71" s="38"/>
      <c r="I71" s="41"/>
    </row>
    <row r="72" spans="1:9" ht="12.75">
      <c r="A72" s="35" t="s">
        <v>251</v>
      </c>
      <c r="B72" s="36"/>
      <c r="C72" s="178" t="s">
        <v>484</v>
      </c>
      <c r="D72" s="37" t="s">
        <v>4</v>
      </c>
      <c r="E72" s="154" t="s">
        <v>485</v>
      </c>
      <c r="F72" s="5" t="s">
        <v>486</v>
      </c>
      <c r="G72" s="5" t="s">
        <v>487</v>
      </c>
      <c r="H72" s="38"/>
      <c r="I72" s="41"/>
    </row>
    <row r="73" spans="1:10" ht="12.75">
      <c r="A73" s="220" t="s">
        <v>249</v>
      </c>
      <c r="B73" s="221"/>
      <c r="C73" s="151" t="s">
        <v>260</v>
      </c>
      <c r="D73" s="112">
        <v>143121.46</v>
      </c>
      <c r="E73" s="13" t="s">
        <v>488</v>
      </c>
      <c r="F73" s="43">
        <v>1.39</v>
      </c>
      <c r="G73" s="76">
        <v>1.39</v>
      </c>
      <c r="H73" s="202"/>
      <c r="I73" s="189"/>
      <c r="J73" s="202"/>
    </row>
    <row r="74" spans="1:10" ht="12.75">
      <c r="A74" s="220" t="s">
        <v>256</v>
      </c>
      <c r="B74" s="221"/>
      <c r="C74" s="151" t="s">
        <v>17</v>
      </c>
      <c r="D74" s="82">
        <v>473811.14</v>
      </c>
      <c r="E74" s="13" t="s">
        <v>488</v>
      </c>
      <c r="F74" s="186">
        <v>4.06</v>
      </c>
      <c r="G74" s="187">
        <v>4.71</v>
      </c>
      <c r="H74" s="202"/>
      <c r="I74" s="189"/>
      <c r="J74" s="202"/>
    </row>
    <row r="75" spans="1:10" ht="12.75">
      <c r="A75" s="135" t="s">
        <v>10</v>
      </c>
      <c r="B75" s="100"/>
      <c r="C75" s="151"/>
      <c r="D75" s="82">
        <v>0</v>
      </c>
      <c r="E75" s="176"/>
      <c r="F75" s="186"/>
      <c r="G75" s="186"/>
      <c r="H75" s="202"/>
      <c r="I75" s="189"/>
      <c r="J75" s="202"/>
    </row>
    <row r="76" spans="1:10" ht="12.75">
      <c r="A76" s="114" t="s">
        <v>444</v>
      </c>
      <c r="B76" s="115"/>
      <c r="C76" s="151"/>
      <c r="D76" s="82">
        <v>0</v>
      </c>
      <c r="E76" s="157"/>
      <c r="F76" s="179"/>
      <c r="G76" s="179"/>
      <c r="H76" s="202"/>
      <c r="I76" s="202"/>
      <c r="J76" s="202"/>
    </row>
    <row r="77" spans="1:10" ht="12.75">
      <c r="A77" s="114" t="s">
        <v>67</v>
      </c>
      <c r="B77" s="115"/>
      <c r="C77" s="151" t="s">
        <v>597</v>
      </c>
      <c r="D77" s="116">
        <v>32777.18</v>
      </c>
      <c r="E77" s="13" t="s">
        <v>488</v>
      </c>
      <c r="F77" s="43">
        <v>0.31</v>
      </c>
      <c r="G77" s="76">
        <v>0.32</v>
      </c>
      <c r="H77" s="202"/>
      <c r="I77" s="189"/>
      <c r="J77" s="202"/>
    </row>
    <row r="78" spans="1:10" ht="12.75">
      <c r="A78" s="114" t="s">
        <v>68</v>
      </c>
      <c r="B78" s="115"/>
      <c r="C78" s="151" t="s">
        <v>20</v>
      </c>
      <c r="D78" s="116">
        <v>8237.24</v>
      </c>
      <c r="E78" s="13" t="s">
        <v>488</v>
      </c>
      <c r="F78" s="43">
        <v>0.08</v>
      </c>
      <c r="G78" s="76">
        <v>0.08</v>
      </c>
      <c r="H78" s="202"/>
      <c r="I78" s="189"/>
      <c r="J78" s="202"/>
    </row>
    <row r="79" spans="1:10" ht="12.75">
      <c r="A79" s="117" t="s">
        <v>78</v>
      </c>
      <c r="B79" s="118"/>
      <c r="C79" s="151" t="s">
        <v>76</v>
      </c>
      <c r="D79" s="116">
        <v>7035.96</v>
      </c>
      <c r="E79" s="13" t="s">
        <v>488</v>
      </c>
      <c r="F79" s="43">
        <v>0.06</v>
      </c>
      <c r="G79" s="76">
        <v>0.07</v>
      </c>
      <c r="H79" s="202"/>
      <c r="I79" s="189"/>
      <c r="J79" s="202"/>
    </row>
    <row r="80" spans="1:10" ht="12.75">
      <c r="A80" s="143" t="s">
        <v>492</v>
      </c>
      <c r="B80" s="118"/>
      <c r="C80" s="151" t="s">
        <v>261</v>
      </c>
      <c r="D80" s="116">
        <v>124844.93</v>
      </c>
      <c r="E80" s="13" t="s">
        <v>488</v>
      </c>
      <c r="F80" s="43">
        <v>1.16</v>
      </c>
      <c r="G80" s="76">
        <v>1.23</v>
      </c>
      <c r="H80" s="202"/>
      <c r="I80" s="189"/>
      <c r="J80" s="202"/>
    </row>
    <row r="81" spans="1:10" ht="12.75">
      <c r="A81" s="177" t="s">
        <v>596</v>
      </c>
      <c r="B81" s="118"/>
      <c r="C81" s="151" t="s">
        <v>261</v>
      </c>
      <c r="D81" s="116">
        <v>2932.58</v>
      </c>
      <c r="E81" s="13" t="s">
        <v>491</v>
      </c>
      <c r="F81" s="76">
        <v>0.0222</v>
      </c>
      <c r="G81" s="76">
        <v>0.0222</v>
      </c>
      <c r="H81" s="202"/>
      <c r="I81" s="189"/>
      <c r="J81" s="202"/>
    </row>
    <row r="82" spans="1:10" ht="12.75">
      <c r="A82" s="113" t="s">
        <v>11</v>
      </c>
      <c r="B82" s="47"/>
      <c r="C82" s="151" t="s">
        <v>18</v>
      </c>
      <c r="D82" s="82">
        <v>304433.76</v>
      </c>
      <c r="E82" s="13" t="s">
        <v>488</v>
      </c>
      <c r="F82" s="76">
        <v>2.84</v>
      </c>
      <c r="G82" s="76">
        <v>2.98</v>
      </c>
      <c r="H82" s="202"/>
      <c r="I82" s="189"/>
      <c r="J82" s="202"/>
    </row>
    <row r="83" spans="1:10" ht="12.75">
      <c r="A83" s="135" t="s">
        <v>281</v>
      </c>
      <c r="B83" s="100"/>
      <c r="C83" s="151" t="s">
        <v>114</v>
      </c>
      <c r="D83" s="116">
        <v>323193.69</v>
      </c>
      <c r="E83" s="13" t="s">
        <v>488</v>
      </c>
      <c r="F83" s="76">
        <v>3.15</v>
      </c>
      <c r="G83" s="76">
        <v>3.15</v>
      </c>
      <c r="H83" s="202"/>
      <c r="I83" s="189"/>
      <c r="J83" s="202"/>
    </row>
    <row r="84" spans="1:10" ht="12.75">
      <c r="A84" s="135"/>
      <c r="B84" s="100"/>
      <c r="C84" s="116"/>
      <c r="D84" s="116"/>
      <c r="E84" s="13"/>
      <c r="F84" s="5" t="s">
        <v>493</v>
      </c>
      <c r="G84" s="5" t="s">
        <v>494</v>
      </c>
      <c r="H84" s="202"/>
      <c r="I84" s="202"/>
      <c r="J84" s="202"/>
    </row>
    <row r="85" spans="1:8" ht="15">
      <c r="A85" s="117" t="s">
        <v>272</v>
      </c>
      <c r="B85" s="127"/>
      <c r="C85" s="151" t="s">
        <v>19</v>
      </c>
      <c r="D85" s="116">
        <v>98064.22</v>
      </c>
      <c r="E85" s="13" t="s">
        <v>489</v>
      </c>
      <c r="F85" s="76">
        <v>3.66</v>
      </c>
      <c r="G85" s="76">
        <v>3.94</v>
      </c>
      <c r="H85" s="45"/>
    </row>
    <row r="86" spans="1:8" ht="15">
      <c r="A86" s="177" t="s">
        <v>271</v>
      </c>
      <c r="B86" s="100"/>
      <c r="C86" s="151" t="s">
        <v>19</v>
      </c>
      <c r="D86" s="116">
        <v>38343.72</v>
      </c>
      <c r="E86" s="13" t="s">
        <v>489</v>
      </c>
      <c r="F86" s="76">
        <v>3.66</v>
      </c>
      <c r="G86" s="76">
        <v>3.94</v>
      </c>
      <c r="H86" s="45"/>
    </row>
    <row r="87" spans="1:7" ht="12.75">
      <c r="A87" s="113" t="s">
        <v>269</v>
      </c>
      <c r="B87" s="43"/>
      <c r="C87" s="121"/>
      <c r="D87" s="121">
        <f>SUM(D73:D86)</f>
        <v>1556795.88</v>
      </c>
      <c r="E87" s="113"/>
      <c r="F87" s="43"/>
      <c r="G87" s="5"/>
    </row>
    <row r="88" spans="1:6" ht="12.75">
      <c r="A88" s="86"/>
      <c r="B88" s="44"/>
      <c r="C88" s="122"/>
      <c r="D88" s="123"/>
      <c r="E88" s="10"/>
      <c r="F88" s="10"/>
    </row>
    <row r="89" spans="1:6" ht="12.75">
      <c r="A89" s="44" t="s">
        <v>9</v>
      </c>
      <c r="B89" s="44"/>
      <c r="C89" s="122"/>
      <c r="D89" s="123">
        <v>223996.79</v>
      </c>
      <c r="E89" s="10" t="s">
        <v>276</v>
      </c>
      <c r="F89" s="10"/>
    </row>
    <row r="90" spans="1:6" ht="12.75">
      <c r="A90" s="42"/>
      <c r="B90" s="42"/>
      <c r="C90" s="42"/>
      <c r="D90" s="42"/>
      <c r="E90" s="42"/>
      <c r="F90" s="42"/>
    </row>
    <row r="91" spans="1:10" ht="12.75">
      <c r="A91" s="128" t="s">
        <v>275</v>
      </c>
      <c r="B91" s="128"/>
      <c r="C91" s="129"/>
      <c r="D91" s="130">
        <v>5078</v>
      </c>
      <c r="E91" s="40" t="s">
        <v>278</v>
      </c>
      <c r="F91" s="40"/>
      <c r="G91" s="42"/>
      <c r="H91" s="42"/>
      <c r="I91" s="42"/>
      <c r="J91" s="42"/>
    </row>
    <row r="92" spans="1:10" ht="12.75">
      <c r="A92" s="128" t="s">
        <v>279</v>
      </c>
      <c r="B92" s="128"/>
      <c r="C92" s="129"/>
      <c r="D92" s="130">
        <v>13790.22</v>
      </c>
      <c r="E92" s="40" t="s">
        <v>283</v>
      </c>
      <c r="F92" s="40"/>
      <c r="G92" s="42"/>
      <c r="H92" s="42"/>
      <c r="I92" s="42"/>
      <c r="J92" s="42"/>
    </row>
    <row r="93" spans="1:6" ht="12.75">
      <c r="A93" s="40" t="s">
        <v>282</v>
      </c>
      <c r="B93" s="40"/>
      <c r="C93" s="40"/>
      <c r="D93" s="40">
        <v>19767</v>
      </c>
      <c r="E93" s="40"/>
      <c r="F93" s="40"/>
    </row>
    <row r="94" spans="1:6" ht="12.75">
      <c r="A94" s="107" t="s">
        <v>270</v>
      </c>
      <c r="B94" s="39"/>
      <c r="C94" s="39"/>
      <c r="D94" s="124">
        <f>SUM(D87:D93)</f>
        <v>1819427.89</v>
      </c>
      <c r="E94" s="125"/>
      <c r="F94" s="125"/>
    </row>
    <row r="95" spans="1:6" ht="12.75">
      <c r="A95" s="215" t="s">
        <v>453</v>
      </c>
      <c r="B95" s="215"/>
      <c r="C95" s="215"/>
      <c r="D95" s="106">
        <f>SUM(D53+D57-D94)</f>
        <v>333753.6399999999</v>
      </c>
      <c r="E95" s="125"/>
      <c r="F95" s="125"/>
    </row>
    <row r="96" spans="1:6" ht="12.75">
      <c r="A96" s="148" t="s">
        <v>501</v>
      </c>
      <c r="B96" s="125"/>
      <c r="C96" s="125"/>
      <c r="D96" s="106">
        <f>SUM(E23)</f>
        <v>26838.399999999998</v>
      </c>
      <c r="E96" s="125"/>
      <c r="F96" s="125"/>
    </row>
    <row r="97" spans="1:6" ht="12.75">
      <c r="A97" s="148" t="s">
        <v>502</v>
      </c>
      <c r="B97" s="125"/>
      <c r="C97" s="125"/>
      <c r="D97" s="106"/>
      <c r="E97" s="125"/>
      <c r="F97" s="125"/>
    </row>
    <row r="98" spans="1:6" ht="12.75">
      <c r="A98" s="212" t="s">
        <v>615</v>
      </c>
      <c r="B98" s="212"/>
      <c r="C98" s="212"/>
      <c r="D98" s="106">
        <f>SUM(D95-D96)</f>
        <v>306915.2399999999</v>
      </c>
      <c r="E98" s="125"/>
      <c r="F98" s="125"/>
    </row>
    <row r="99" spans="1:6" ht="12.75">
      <c r="A99" s="125"/>
      <c r="B99" s="125"/>
      <c r="C99" s="125"/>
      <c r="D99" s="125"/>
      <c r="E99" s="125"/>
      <c r="F99" s="125"/>
    </row>
    <row r="100" spans="1:6" ht="12.75">
      <c r="A100" s="125"/>
      <c r="B100" s="125"/>
      <c r="C100" s="125"/>
      <c r="D100" s="125"/>
      <c r="E100" s="125"/>
      <c r="F100" s="125"/>
    </row>
    <row r="101" spans="1:6" ht="12.75">
      <c r="A101" s="125"/>
      <c r="B101" s="125"/>
      <c r="C101" s="125"/>
      <c r="D101" s="125"/>
      <c r="E101" s="125"/>
      <c r="F101" s="125"/>
    </row>
    <row r="102" spans="1:7" ht="12.75">
      <c r="A102" s="125"/>
      <c r="B102" s="125"/>
      <c r="C102" s="125"/>
      <c r="D102" s="136"/>
      <c r="E102" s="65"/>
      <c r="F102" s="10"/>
      <c r="G102" s="65" t="s">
        <v>104</v>
      </c>
    </row>
    <row r="103" spans="1:7" ht="12.75">
      <c r="A103" s="9" t="s">
        <v>74</v>
      </c>
      <c r="B103" s="9"/>
      <c r="C103" s="9"/>
      <c r="D103" s="9"/>
      <c r="E103" s="9" t="s">
        <v>495</v>
      </c>
      <c r="F103" s="174" t="s">
        <v>607</v>
      </c>
      <c r="G103" s="171" t="s">
        <v>608</v>
      </c>
    </row>
    <row r="104" spans="1:10" ht="12.75">
      <c r="A104" s="9"/>
      <c r="B104" s="9"/>
      <c r="C104" s="9"/>
      <c r="D104" s="9"/>
      <c r="E104" s="10"/>
      <c r="F104" s="10"/>
      <c r="J104" s="120"/>
    </row>
    <row r="105" spans="1:10" ht="12.75">
      <c r="A105" s="10" t="s">
        <v>77</v>
      </c>
      <c r="B105" s="10" t="s">
        <v>392</v>
      </c>
      <c r="C105" s="10"/>
      <c r="D105" s="10"/>
      <c r="E105" s="173" t="s">
        <v>592</v>
      </c>
      <c r="F105" s="120">
        <v>134.34</v>
      </c>
      <c r="G105">
        <v>142.44</v>
      </c>
      <c r="J105" s="120"/>
    </row>
    <row r="106" spans="1:10" ht="12.75">
      <c r="A106" s="10"/>
      <c r="B106" s="10" t="s">
        <v>396</v>
      </c>
      <c r="C106" s="10"/>
      <c r="D106" s="10"/>
      <c r="E106" s="173"/>
      <c r="F106" s="120"/>
      <c r="J106" s="120"/>
    </row>
    <row r="107" spans="1:10" ht="12.75">
      <c r="A107" t="s">
        <v>620</v>
      </c>
      <c r="B107" s="10" t="s">
        <v>394</v>
      </c>
      <c r="C107" s="10"/>
      <c r="D107" s="10"/>
      <c r="E107" s="109"/>
      <c r="F107" s="120"/>
      <c r="J107" s="120"/>
    </row>
    <row r="108" spans="1:10" ht="12.75">
      <c r="A108" s="10"/>
      <c r="B108" s="10" t="s">
        <v>396</v>
      </c>
      <c r="C108" s="10"/>
      <c r="D108" s="10"/>
      <c r="E108" s="173" t="s">
        <v>593</v>
      </c>
      <c r="F108" s="120">
        <v>1534.65</v>
      </c>
      <c r="G108">
        <v>1660.5</v>
      </c>
      <c r="J108" s="120"/>
    </row>
    <row r="109" spans="1:10" ht="12.75">
      <c r="A109" s="10" t="s">
        <v>181</v>
      </c>
      <c r="B109" s="10" t="s">
        <v>108</v>
      </c>
      <c r="C109" s="10"/>
      <c r="D109" s="10"/>
      <c r="E109" s="173" t="s">
        <v>107</v>
      </c>
      <c r="F109" s="120">
        <v>21.54</v>
      </c>
      <c r="G109" s="120">
        <v>23.91</v>
      </c>
      <c r="J109" s="120"/>
    </row>
    <row r="110" spans="1:10" ht="12.75">
      <c r="A110" s="10" t="s">
        <v>181</v>
      </c>
      <c r="B110" s="10" t="s">
        <v>109</v>
      </c>
      <c r="C110" s="10"/>
      <c r="D110" s="10"/>
      <c r="E110" s="173" t="s">
        <v>107</v>
      </c>
      <c r="F110" s="120">
        <v>14.82</v>
      </c>
      <c r="G110" s="120">
        <v>16.45</v>
      </c>
      <c r="J110" s="120"/>
    </row>
    <row r="111" spans="1:6" ht="12.75">
      <c r="A111" s="10"/>
      <c r="B111" s="10"/>
      <c r="C111" s="10"/>
      <c r="D111" s="10"/>
      <c r="E111" s="173"/>
      <c r="F111" s="120"/>
    </row>
    <row r="112" spans="1:6" ht="12.75">
      <c r="A112" s="10"/>
      <c r="B112" s="10"/>
      <c r="C112" s="10"/>
      <c r="D112" s="10"/>
      <c r="E112" s="120"/>
      <c r="F112" s="120"/>
    </row>
    <row r="113" spans="1:7" ht="12.75">
      <c r="A113" s="203" t="s">
        <v>112</v>
      </c>
      <c r="B113" s="203"/>
      <c r="C113" s="203"/>
      <c r="D113" s="9"/>
      <c r="E113" s="203"/>
      <c r="F113" s="203"/>
      <c r="G113" s="203"/>
    </row>
    <row r="114" spans="1:7" ht="12.75">
      <c r="A114" s="203" t="s">
        <v>113</v>
      </c>
      <c r="B114" s="203"/>
      <c r="C114" s="203"/>
      <c r="D114" s="203"/>
      <c r="E114" s="203"/>
      <c r="F114" s="203"/>
      <c r="G114" s="203"/>
    </row>
    <row r="115" spans="1:7" ht="12.75">
      <c r="A115" s="50" t="s">
        <v>503</v>
      </c>
      <c r="B115" s="203"/>
      <c r="C115" s="203"/>
      <c r="D115" s="203"/>
      <c r="E115" s="203"/>
      <c r="F115" s="203"/>
      <c r="G115" s="203"/>
    </row>
    <row r="116" spans="1:7" ht="12.75">
      <c r="A116" t="s">
        <v>500</v>
      </c>
      <c r="B116" s="203"/>
      <c r="C116" s="203"/>
      <c r="D116" s="203"/>
      <c r="E116" s="203"/>
      <c r="F116" s="203"/>
      <c r="G116" s="203"/>
    </row>
    <row r="117" spans="1:7" ht="12.75">
      <c r="A117" t="s">
        <v>654</v>
      </c>
      <c r="B117" s="203"/>
      <c r="C117" s="203"/>
      <c r="D117" s="203"/>
      <c r="E117" s="203"/>
      <c r="F117" s="203"/>
      <c r="G117" s="203"/>
    </row>
    <row r="118" spans="1:7" ht="12.75">
      <c r="A118" t="s">
        <v>655</v>
      </c>
      <c r="B118" s="203"/>
      <c r="C118" s="203"/>
      <c r="D118" s="203"/>
      <c r="E118" s="203"/>
      <c r="F118" s="203"/>
      <c r="G118" s="203"/>
    </row>
    <row r="119" spans="1:7" ht="12.75">
      <c r="A119" t="s">
        <v>656</v>
      </c>
      <c r="B119" s="203"/>
      <c r="C119" s="203"/>
      <c r="D119" s="203"/>
      <c r="E119" s="203"/>
      <c r="F119" s="203"/>
      <c r="G119" s="203"/>
    </row>
    <row r="120" spans="1:7" ht="12.75">
      <c r="A120" t="s">
        <v>658</v>
      </c>
      <c r="B120" s="203"/>
      <c r="C120" s="203"/>
      <c r="D120" s="203"/>
      <c r="E120" s="203"/>
      <c r="F120" s="203"/>
      <c r="G120" s="203"/>
    </row>
    <row r="121" spans="1:7" ht="12.75">
      <c r="A121" s="50" t="s">
        <v>657</v>
      </c>
      <c r="B121" s="203"/>
      <c r="C121" s="203"/>
      <c r="D121" s="203"/>
      <c r="E121" s="203"/>
      <c r="F121" s="203"/>
      <c r="G121" s="203"/>
    </row>
    <row r="122" spans="1:7" ht="12.75">
      <c r="A122" t="s">
        <v>659</v>
      </c>
      <c r="B122" s="203"/>
      <c r="C122" s="203"/>
      <c r="D122" s="203"/>
      <c r="E122" s="203"/>
      <c r="F122" s="203"/>
      <c r="G122" s="203"/>
    </row>
    <row r="123" spans="1:6" ht="12.75">
      <c r="A123" s="10"/>
      <c r="B123" s="10"/>
      <c r="C123" s="10"/>
      <c r="D123" s="10"/>
      <c r="E123" s="10"/>
      <c r="F123" s="10"/>
    </row>
    <row r="124" spans="1:6" ht="12.75">
      <c r="A124" s="10" t="s">
        <v>273</v>
      </c>
      <c r="B124" s="10"/>
      <c r="C124" s="10" t="s">
        <v>442</v>
      </c>
      <c r="D124" s="10"/>
      <c r="E124" s="10"/>
      <c r="F124" s="10"/>
    </row>
    <row r="125" spans="1:6" ht="12.75">
      <c r="A125" s="10"/>
      <c r="B125" s="10"/>
      <c r="C125" s="10"/>
      <c r="D125" s="10"/>
      <c r="E125" s="10"/>
      <c r="F125" s="10"/>
    </row>
    <row r="126" spans="1:6" ht="12.75">
      <c r="A126" s="10"/>
      <c r="B126" s="10"/>
      <c r="C126" s="10"/>
      <c r="D126" s="10"/>
      <c r="E126" s="10"/>
      <c r="F126" s="10"/>
    </row>
    <row r="127" spans="1:3" ht="12.75">
      <c r="A127" s="10"/>
      <c r="B127" s="10"/>
      <c r="C127" s="10"/>
    </row>
    <row r="128" spans="1:3" ht="12.75">
      <c r="A128" s="10"/>
      <c r="B128" s="10"/>
      <c r="C128" s="10"/>
    </row>
    <row r="129" spans="1:3" ht="12.75">
      <c r="A129" s="10"/>
      <c r="B129" s="10"/>
      <c r="C129" s="10"/>
    </row>
    <row r="130" spans="1:3" ht="12.75">
      <c r="A130" s="10" t="s">
        <v>280</v>
      </c>
      <c r="B130" s="10"/>
      <c r="C130" s="10"/>
    </row>
    <row r="131" spans="1:6" ht="12.75">
      <c r="A131" s="10"/>
      <c r="B131" s="10"/>
      <c r="C131" s="10"/>
      <c r="D131" s="10"/>
      <c r="E131" s="10"/>
      <c r="F131" s="10"/>
    </row>
    <row r="132" spans="1:6" ht="12.75">
      <c r="A132" s="10"/>
      <c r="B132" s="10"/>
      <c r="C132" s="10"/>
      <c r="D132" s="10"/>
      <c r="E132" s="10"/>
      <c r="F132" s="10"/>
    </row>
    <row r="133" spans="1:6" ht="12.75">
      <c r="A133" s="10"/>
      <c r="B133" s="10"/>
      <c r="C133" s="10"/>
      <c r="D133" s="10"/>
      <c r="E133" s="10"/>
      <c r="F133" s="10"/>
    </row>
    <row r="134" spans="1:6" ht="12.75">
      <c r="A134" s="10"/>
      <c r="B134" s="10"/>
      <c r="C134" s="10"/>
      <c r="D134" s="10"/>
      <c r="E134" s="10"/>
      <c r="F134" s="10"/>
    </row>
    <row r="135" spans="1:6" ht="12.75">
      <c r="A135" s="10"/>
      <c r="B135" s="10"/>
      <c r="C135" s="10"/>
      <c r="D135" s="10"/>
      <c r="E135" s="10"/>
      <c r="F135" s="10"/>
    </row>
    <row r="136" spans="1:6" ht="12.75">
      <c r="A136" s="10"/>
      <c r="B136" s="10"/>
      <c r="C136" s="10"/>
      <c r="D136" s="10"/>
      <c r="E136" s="10"/>
      <c r="F136" s="10"/>
    </row>
    <row r="137" spans="1:6" ht="12.75">
      <c r="A137" s="10"/>
      <c r="B137" s="10"/>
      <c r="C137" s="10"/>
      <c r="D137" s="10"/>
      <c r="E137" s="10"/>
      <c r="F137" s="10"/>
    </row>
    <row r="138" spans="1:6" ht="12.75">
      <c r="A138" s="10"/>
      <c r="B138" s="10"/>
      <c r="C138" s="10"/>
      <c r="D138" s="10"/>
      <c r="E138" s="10"/>
      <c r="F138" s="10"/>
    </row>
    <row r="139" spans="1:6" ht="12.75">
      <c r="A139" s="10"/>
      <c r="B139" s="10"/>
      <c r="C139" s="10"/>
      <c r="D139" s="10"/>
      <c r="E139" s="10"/>
      <c r="F139" s="10"/>
    </row>
    <row r="140" spans="1:6" ht="12.75">
      <c r="A140" s="10"/>
      <c r="B140" s="10"/>
      <c r="C140" s="10"/>
      <c r="D140" s="10"/>
      <c r="E140" s="10"/>
      <c r="F140" s="10"/>
    </row>
    <row r="141" spans="1:6" ht="12.75">
      <c r="A141" s="10"/>
      <c r="B141" s="10"/>
      <c r="C141" s="10"/>
      <c r="D141" s="10"/>
      <c r="E141" s="10"/>
      <c r="F141" s="10"/>
    </row>
    <row r="142" spans="1:6" ht="12.75">
      <c r="A142" s="10"/>
      <c r="B142" s="10"/>
      <c r="C142" s="10"/>
      <c r="D142" s="10"/>
      <c r="E142" s="10"/>
      <c r="F142" s="10"/>
    </row>
    <row r="143" spans="1:6" ht="12.75">
      <c r="A143" s="10"/>
      <c r="B143" s="10"/>
      <c r="C143" s="10"/>
      <c r="D143" s="10"/>
      <c r="E143" s="10"/>
      <c r="F143" s="10"/>
    </row>
    <row r="144" spans="1:6" ht="12.75">
      <c r="A144" s="10"/>
      <c r="B144" s="10"/>
      <c r="C144" s="10"/>
      <c r="D144" s="10"/>
      <c r="E144" s="10"/>
      <c r="F144" s="10"/>
    </row>
    <row r="145" spans="1:6" ht="12.75">
      <c r="A145" s="10"/>
      <c r="B145" s="10"/>
      <c r="C145" s="10"/>
      <c r="D145" s="10"/>
      <c r="E145" s="10"/>
      <c r="F145" s="10"/>
    </row>
    <row r="146" spans="1:6" ht="12.75">
      <c r="A146" s="10"/>
      <c r="B146" s="10"/>
      <c r="C146" s="10"/>
      <c r="D146" s="10"/>
      <c r="E146" s="10"/>
      <c r="F146" s="10"/>
    </row>
    <row r="147" spans="1:6" ht="12.75">
      <c r="A147" s="10"/>
      <c r="B147" s="10"/>
      <c r="C147" s="10"/>
      <c r="D147" s="10"/>
      <c r="E147" s="10"/>
      <c r="F147" s="10"/>
    </row>
    <row r="148" spans="1:6" ht="12.75">
      <c r="A148" s="10"/>
      <c r="B148" s="10"/>
      <c r="C148" s="10"/>
      <c r="D148" s="10"/>
      <c r="E148" s="10"/>
      <c r="F148" s="10"/>
    </row>
    <row r="149" spans="1:6" ht="12.75">
      <c r="A149" s="10"/>
      <c r="B149" s="10"/>
      <c r="C149" s="10"/>
      <c r="D149" s="10"/>
      <c r="E149" s="10"/>
      <c r="F149" s="10"/>
    </row>
    <row r="150" spans="1:6" ht="12.75">
      <c r="A150" s="10"/>
      <c r="B150" s="10"/>
      <c r="C150" s="10"/>
      <c r="D150" s="10"/>
      <c r="E150" s="10"/>
      <c r="F150" s="10"/>
    </row>
    <row r="151" spans="1:6" ht="12.75">
      <c r="A151" s="10"/>
      <c r="B151" s="10"/>
      <c r="C151" s="10"/>
      <c r="D151" s="10"/>
      <c r="E151" s="10"/>
      <c r="F151" s="10"/>
    </row>
    <row r="152" spans="1:6" ht="12.75">
      <c r="A152" s="10"/>
      <c r="B152" s="10"/>
      <c r="C152" s="10"/>
      <c r="D152" s="10"/>
      <c r="E152" s="10"/>
      <c r="F152" s="10"/>
    </row>
    <row r="153" spans="1:6" ht="12.75">
      <c r="A153" s="10"/>
      <c r="B153" s="10"/>
      <c r="C153" s="10"/>
      <c r="D153" s="10"/>
      <c r="E153" s="10"/>
      <c r="F153" s="10"/>
    </row>
    <row r="154" spans="1:6" ht="12.75">
      <c r="A154" s="10"/>
      <c r="B154" s="10"/>
      <c r="C154" s="10"/>
      <c r="D154" s="10"/>
      <c r="E154" s="10"/>
      <c r="F154" s="10"/>
    </row>
    <row r="155" spans="1:6" ht="12.75">
      <c r="A155" s="10"/>
      <c r="B155" s="10"/>
      <c r="C155" s="10"/>
      <c r="D155" s="10"/>
      <c r="E155" s="10"/>
      <c r="F155" s="10"/>
    </row>
    <row r="156" spans="1:6" ht="12.75">
      <c r="A156" s="10"/>
      <c r="B156" s="10"/>
      <c r="C156" s="10"/>
      <c r="D156" s="10"/>
      <c r="E156" s="10"/>
      <c r="F156" s="10"/>
    </row>
    <row r="157" spans="1:6" ht="12.75">
      <c r="A157" s="10"/>
      <c r="B157" s="10"/>
      <c r="C157" s="10"/>
      <c r="D157" s="10"/>
      <c r="E157" s="10"/>
      <c r="F157" s="10"/>
    </row>
    <row r="158" spans="1:6" ht="12.75">
      <c r="A158" s="10"/>
      <c r="B158" s="10"/>
      <c r="C158" s="10"/>
      <c r="D158" s="10"/>
      <c r="E158" s="10"/>
      <c r="F158" s="10"/>
    </row>
    <row r="159" spans="1:6" ht="12.75">
      <c r="A159" s="10"/>
      <c r="B159" s="10"/>
      <c r="C159" s="10"/>
      <c r="D159" s="10"/>
      <c r="E159" s="10"/>
      <c r="F159" s="10"/>
    </row>
    <row r="160" spans="1:6" ht="12.75">
      <c r="A160" s="10"/>
      <c r="B160" s="10"/>
      <c r="C160" s="10"/>
      <c r="D160" s="10"/>
      <c r="E160" s="10"/>
      <c r="F160" s="10"/>
    </row>
    <row r="161" spans="1:6" ht="12.75">
      <c r="A161" s="10"/>
      <c r="B161" s="10"/>
      <c r="C161" s="10"/>
      <c r="D161" s="10"/>
      <c r="E161" s="10"/>
      <c r="F161" s="10"/>
    </row>
    <row r="162" spans="1:6" ht="12.75">
      <c r="A162" s="10"/>
      <c r="B162" s="10"/>
      <c r="C162" s="10"/>
      <c r="D162" s="10"/>
      <c r="E162" s="10"/>
      <c r="F162" s="10"/>
    </row>
    <row r="163" spans="1:6" ht="12.75">
      <c r="A163" s="10"/>
      <c r="B163" s="10"/>
      <c r="C163" s="10"/>
      <c r="D163" s="10"/>
      <c r="E163" s="10"/>
      <c r="F163" s="10"/>
    </row>
    <row r="164" spans="1:6" ht="12.75">
      <c r="A164" s="10"/>
      <c r="B164" s="10"/>
      <c r="C164" s="10"/>
      <c r="D164" s="10"/>
      <c r="E164" s="10"/>
      <c r="F164" s="10"/>
    </row>
    <row r="165" spans="1:6" ht="12.75">
      <c r="A165" s="10"/>
      <c r="B165" s="10"/>
      <c r="C165" s="10"/>
      <c r="D165" s="10"/>
      <c r="E165" s="10"/>
      <c r="F165" s="10"/>
    </row>
    <row r="166" spans="1:6" ht="12.75">
      <c r="A166" s="10"/>
      <c r="B166" s="10"/>
      <c r="C166" s="10"/>
      <c r="D166" s="10"/>
      <c r="E166" s="10"/>
      <c r="F166" s="10"/>
    </row>
    <row r="167" spans="1:6" ht="12.75">
      <c r="A167" s="10"/>
      <c r="B167" s="10"/>
      <c r="C167" s="10"/>
      <c r="D167" s="10"/>
      <c r="E167" s="10"/>
      <c r="F167" s="10"/>
    </row>
    <row r="168" spans="1:6" ht="12.75">
      <c r="A168" s="10"/>
      <c r="B168" s="10"/>
      <c r="C168" s="10"/>
      <c r="D168" s="10"/>
      <c r="E168" s="10"/>
      <c r="F168" s="10"/>
    </row>
    <row r="169" spans="1:6" ht="12.75">
      <c r="A169" s="10"/>
      <c r="B169" s="10"/>
      <c r="C169" s="10"/>
      <c r="D169" s="10"/>
      <c r="E169" s="10"/>
      <c r="F169" s="10"/>
    </row>
    <row r="170" spans="1:6" ht="12.75">
      <c r="A170" s="10"/>
      <c r="B170" s="10"/>
      <c r="C170" s="10"/>
      <c r="D170" s="10"/>
      <c r="E170" s="10"/>
      <c r="F170" s="10"/>
    </row>
    <row r="171" spans="1:6" ht="12.75">
      <c r="A171" s="10"/>
      <c r="B171" s="10"/>
      <c r="C171" s="10"/>
      <c r="D171" s="10"/>
      <c r="E171" s="10"/>
      <c r="F171" s="10"/>
    </row>
    <row r="172" spans="1:6" ht="12.75">
      <c r="A172" s="10"/>
      <c r="B172" s="10"/>
      <c r="C172" s="10"/>
      <c r="D172" s="10"/>
      <c r="E172" s="10"/>
      <c r="F172" s="10"/>
    </row>
    <row r="173" spans="1:6" ht="12.75">
      <c r="A173" s="10"/>
      <c r="B173" s="10"/>
      <c r="C173" s="10"/>
      <c r="D173" s="10"/>
      <c r="E173" s="10"/>
      <c r="F173" s="10"/>
    </row>
    <row r="174" spans="1:6" ht="12.75">
      <c r="A174" s="10"/>
      <c r="B174" s="10"/>
      <c r="C174" s="10"/>
      <c r="D174" s="10"/>
      <c r="E174" s="10"/>
      <c r="F174" s="10"/>
    </row>
    <row r="175" spans="1:6" ht="12.75">
      <c r="A175" s="10"/>
      <c r="B175" s="10"/>
      <c r="C175" s="10"/>
      <c r="D175" s="10"/>
      <c r="E175" s="10"/>
      <c r="F175" s="10"/>
    </row>
    <row r="176" spans="1:6" ht="12.75">
      <c r="A176" s="10"/>
      <c r="B176" s="10"/>
      <c r="C176" s="10"/>
      <c r="D176" s="10"/>
      <c r="E176" s="10"/>
      <c r="F176" s="10"/>
    </row>
    <row r="177" spans="1:6" ht="12.75">
      <c r="A177" s="10"/>
      <c r="B177" s="10"/>
      <c r="C177" s="10"/>
      <c r="D177" s="10"/>
      <c r="E177" s="10"/>
      <c r="F177" s="10"/>
    </row>
    <row r="178" spans="1:6" ht="12.75">
      <c r="A178" s="10"/>
      <c r="B178" s="10"/>
      <c r="C178" s="10"/>
      <c r="D178" s="10"/>
      <c r="E178" s="10"/>
      <c r="F178" s="10"/>
    </row>
    <row r="179" spans="1:6" ht="12.75">
      <c r="A179" s="10"/>
      <c r="B179" s="10"/>
      <c r="C179" s="10"/>
      <c r="D179" s="10"/>
      <c r="E179" s="10"/>
      <c r="F179" s="10"/>
    </row>
    <row r="180" spans="1:6" ht="12.75">
      <c r="A180" s="10"/>
      <c r="B180" s="10"/>
      <c r="C180" s="10"/>
      <c r="D180" s="10"/>
      <c r="E180" s="10"/>
      <c r="F180" s="10"/>
    </row>
    <row r="181" spans="1:6" ht="12.75">
      <c r="A181" s="10"/>
      <c r="B181" s="10"/>
      <c r="C181" s="10"/>
      <c r="D181" s="10"/>
      <c r="E181" s="10"/>
      <c r="F181" s="10"/>
    </row>
    <row r="182" spans="1:6" ht="12.75">
      <c r="A182" s="10"/>
      <c r="B182" s="10"/>
      <c r="C182" s="10"/>
      <c r="D182" s="10"/>
      <c r="E182" s="10"/>
      <c r="F182" s="10"/>
    </row>
    <row r="183" spans="1:6" ht="12.75">
      <c r="A183" s="10"/>
      <c r="B183" s="10"/>
      <c r="C183" s="10"/>
      <c r="D183" s="10"/>
      <c r="E183" s="10"/>
      <c r="F183" s="10"/>
    </row>
  </sheetData>
  <sheetProtection/>
  <mergeCells count="15">
    <mergeCell ref="A98:C98"/>
    <mergeCell ref="A74:B74"/>
    <mergeCell ref="A95:C95"/>
    <mergeCell ref="D13:E13"/>
    <mergeCell ref="D14:E14"/>
    <mergeCell ref="A34:F34"/>
    <mergeCell ref="A35:F35"/>
    <mergeCell ref="A55:C55"/>
    <mergeCell ref="E71:G71"/>
    <mergeCell ref="A1:F1"/>
    <mergeCell ref="A2:F2"/>
    <mergeCell ref="A11:F11"/>
    <mergeCell ref="A73:B73"/>
    <mergeCell ref="A51:F51"/>
    <mergeCell ref="A53:C53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55"/>
  <sheetViews>
    <sheetView zoomScalePageLayoutView="0" workbookViewId="0" topLeftCell="A100">
      <selection activeCell="A105" sqref="A105"/>
    </sheetView>
  </sheetViews>
  <sheetFormatPr defaultColWidth="9.00390625" defaultRowHeight="12.75"/>
  <cols>
    <col min="1" max="1" width="26.50390625" style="0" customWidth="1"/>
    <col min="2" max="2" width="11.00390625" style="0" customWidth="1"/>
    <col min="3" max="3" width="16.50390625" style="0" customWidth="1"/>
    <col min="4" max="4" width="14.00390625" style="0" customWidth="1"/>
    <col min="5" max="5" width="13.50390625" style="0" customWidth="1"/>
    <col min="6" max="6" width="12.375" style="0" customWidth="1"/>
  </cols>
  <sheetData>
    <row r="1" spans="1:6" ht="12.75">
      <c r="A1" s="8"/>
      <c r="B1" s="8"/>
      <c r="C1" s="8"/>
      <c r="D1" s="8"/>
      <c r="E1" s="8"/>
      <c r="F1" s="8"/>
    </row>
    <row r="2" spans="1:6" ht="12.75">
      <c r="A2" s="8"/>
      <c r="B2" s="8"/>
      <c r="C2" s="8"/>
      <c r="D2" s="8"/>
      <c r="E2" s="8"/>
      <c r="F2" s="8"/>
    </row>
    <row r="3" spans="1:6" ht="12.75">
      <c r="A3" s="216" t="s">
        <v>448</v>
      </c>
      <c r="B3" s="216"/>
      <c r="C3" s="216"/>
      <c r="D3" s="216"/>
      <c r="E3" s="216"/>
      <c r="F3" s="216"/>
    </row>
    <row r="4" spans="1:6" ht="12.75">
      <c r="A4" s="228" t="s">
        <v>28</v>
      </c>
      <c r="B4" s="228"/>
      <c r="C4" s="228"/>
      <c r="D4" s="228"/>
      <c r="E4" s="228"/>
      <c r="F4" s="228"/>
    </row>
    <row r="5" spans="1:6" ht="12.75">
      <c r="A5" s="39"/>
      <c r="B5" s="65" t="s">
        <v>26</v>
      </c>
      <c r="C5" s="9" t="s">
        <v>25</v>
      </c>
      <c r="D5" s="10"/>
      <c r="E5" s="9" t="s">
        <v>39</v>
      </c>
      <c r="F5" s="10"/>
    </row>
    <row r="6" spans="1:6" ht="12.75">
      <c r="A6" s="39"/>
      <c r="B6" s="9"/>
      <c r="C6" s="9"/>
      <c r="D6" s="10"/>
      <c r="E6" s="9"/>
      <c r="F6" s="10"/>
    </row>
    <row r="7" spans="1:6" ht="12.75">
      <c r="A7" s="39" t="s">
        <v>21</v>
      </c>
      <c r="B7" s="40"/>
      <c r="C7" s="40"/>
      <c r="D7" s="40"/>
      <c r="E7" s="9" t="s">
        <v>22</v>
      </c>
      <c r="F7" s="10"/>
    </row>
    <row r="8" spans="1:6" ht="12.75">
      <c r="A8" s="66" t="s">
        <v>262</v>
      </c>
      <c r="B8" s="67"/>
      <c r="C8" s="67"/>
      <c r="D8" s="67"/>
      <c r="E8" s="68" t="s">
        <v>303</v>
      </c>
      <c r="F8" s="69"/>
    </row>
    <row r="9" spans="1:6" ht="12.75">
      <c r="A9" s="66" t="s">
        <v>263</v>
      </c>
      <c r="B9" s="67"/>
      <c r="C9" s="67"/>
      <c r="D9" s="67"/>
      <c r="E9" s="68" t="s">
        <v>304</v>
      </c>
      <c r="F9" s="69"/>
    </row>
    <row r="10" spans="1:6" ht="12.75">
      <c r="A10" s="66" t="s">
        <v>264</v>
      </c>
      <c r="B10" s="68"/>
      <c r="C10" s="69"/>
      <c r="D10" s="69"/>
      <c r="E10" s="9" t="s">
        <v>305</v>
      </c>
      <c r="F10" s="69"/>
    </row>
    <row r="11" spans="1:6" ht="12.75">
      <c r="A11" s="39" t="s">
        <v>265</v>
      </c>
      <c r="B11" s="40"/>
      <c r="C11" s="40"/>
      <c r="D11" s="40"/>
      <c r="E11" s="9" t="s">
        <v>541</v>
      </c>
      <c r="F11" s="10"/>
    </row>
    <row r="12" spans="1:6" ht="12.75">
      <c r="A12" s="39" t="s">
        <v>454</v>
      </c>
      <c r="B12" s="40"/>
      <c r="C12" s="40"/>
      <c r="D12" s="40"/>
      <c r="E12" s="9"/>
      <c r="F12" s="10"/>
    </row>
    <row r="13" spans="1:6" ht="12.75">
      <c r="A13" s="217" t="s">
        <v>449</v>
      </c>
      <c r="B13" s="217"/>
      <c r="C13" s="217"/>
      <c r="D13" s="217"/>
      <c r="E13" s="217"/>
      <c r="F13" s="217"/>
    </row>
    <row r="14" spans="1:6" ht="12.75">
      <c r="A14" s="65"/>
      <c r="B14" s="65"/>
      <c r="C14" s="65"/>
      <c r="D14" s="65"/>
      <c r="E14" s="65"/>
      <c r="F14" s="65"/>
    </row>
    <row r="15" spans="1:6" ht="12.75">
      <c r="A15" s="70" t="s">
        <v>0</v>
      </c>
      <c r="B15" s="71" t="s">
        <v>23</v>
      </c>
      <c r="C15" s="71" t="s">
        <v>5</v>
      </c>
      <c r="D15" s="229" t="s">
        <v>24</v>
      </c>
      <c r="E15" s="230"/>
      <c r="F15" s="71" t="s">
        <v>7</v>
      </c>
    </row>
    <row r="16" spans="1:6" ht="12.75">
      <c r="A16" s="72" t="s">
        <v>1</v>
      </c>
      <c r="B16" s="73" t="s">
        <v>2</v>
      </c>
      <c r="C16" s="73" t="s">
        <v>2</v>
      </c>
      <c r="D16" s="231" t="s">
        <v>450</v>
      </c>
      <c r="E16" s="232"/>
      <c r="F16" s="73" t="s">
        <v>8</v>
      </c>
    </row>
    <row r="17" spans="1:6" ht="12.75">
      <c r="A17" s="72"/>
      <c r="B17" s="74" t="s">
        <v>3</v>
      </c>
      <c r="C17" s="74" t="s">
        <v>3</v>
      </c>
      <c r="D17" s="75" t="s">
        <v>2</v>
      </c>
      <c r="E17" s="76" t="s">
        <v>6</v>
      </c>
      <c r="F17" s="73"/>
    </row>
    <row r="18" spans="1:6" ht="12.75">
      <c r="A18" s="77"/>
      <c r="B18" s="75" t="s">
        <v>4</v>
      </c>
      <c r="C18" s="75" t="s">
        <v>4</v>
      </c>
      <c r="D18" s="75" t="s">
        <v>4</v>
      </c>
      <c r="E18" s="75" t="s">
        <v>4</v>
      </c>
      <c r="F18" s="74"/>
    </row>
    <row r="19" spans="1:6" ht="12.75">
      <c r="A19" s="76" t="s">
        <v>70</v>
      </c>
      <c r="B19" s="76">
        <v>892657.72</v>
      </c>
      <c r="C19" s="76">
        <v>908204.34</v>
      </c>
      <c r="D19" s="76">
        <v>102000.76</v>
      </c>
      <c r="E19" s="76">
        <v>26533.46</v>
      </c>
      <c r="F19" s="70"/>
    </row>
    <row r="20" spans="1:6" ht="12.75">
      <c r="A20" s="76" t="s">
        <v>11</v>
      </c>
      <c r="B20" s="76">
        <v>273500.44</v>
      </c>
      <c r="C20" s="76">
        <v>280902.67</v>
      </c>
      <c r="D20" s="76">
        <v>30252.33</v>
      </c>
      <c r="E20" s="76">
        <v>7280.77</v>
      </c>
      <c r="F20" s="72"/>
    </row>
    <row r="21" spans="1:6" ht="12.75">
      <c r="A21" s="76" t="s">
        <v>10</v>
      </c>
      <c r="B21" s="76">
        <v>53189.82</v>
      </c>
      <c r="C21" s="76">
        <v>68294.34</v>
      </c>
      <c r="D21" s="76">
        <v>-3369.47</v>
      </c>
      <c r="E21" s="76">
        <v>176.55</v>
      </c>
      <c r="F21" s="72"/>
    </row>
    <row r="22" spans="1:6" ht="12.75">
      <c r="A22" s="76" t="s">
        <v>12</v>
      </c>
      <c r="B22" s="76">
        <v>290218.55</v>
      </c>
      <c r="C22" s="76">
        <v>293477.73</v>
      </c>
      <c r="D22" s="76">
        <v>39212.01</v>
      </c>
      <c r="E22" s="76">
        <v>14929.53</v>
      </c>
      <c r="F22" s="72"/>
    </row>
    <row r="23" spans="1:6" ht="12.75">
      <c r="A23" s="76" t="s">
        <v>49</v>
      </c>
      <c r="B23" s="76">
        <v>145004.64</v>
      </c>
      <c r="C23" s="76">
        <v>132210.38</v>
      </c>
      <c r="D23" s="76">
        <v>20149.53</v>
      </c>
      <c r="E23" s="76">
        <v>-3156.07</v>
      </c>
      <c r="F23" s="72"/>
    </row>
    <row r="24" spans="1:6" ht="12.75">
      <c r="A24" s="62" t="s">
        <v>65</v>
      </c>
      <c r="B24" s="62">
        <f>SUM(B19:B23)</f>
        <v>1654571.17</v>
      </c>
      <c r="C24" s="62">
        <f>SUM(C19:C23)</f>
        <v>1683089.46</v>
      </c>
      <c r="D24" s="62">
        <f>SUM(D19:D23)</f>
        <v>188245.16</v>
      </c>
      <c r="E24" s="62">
        <f>SUM(E19:E23)</f>
        <v>45764.24</v>
      </c>
      <c r="F24" s="78"/>
    </row>
    <row r="25" spans="1:6" ht="12.75">
      <c r="A25" s="76" t="s">
        <v>318</v>
      </c>
      <c r="B25" s="76">
        <v>125794.2</v>
      </c>
      <c r="C25" s="76">
        <v>125975.94</v>
      </c>
      <c r="D25" s="76">
        <v>18317.66</v>
      </c>
      <c r="E25" s="76">
        <v>7772.06</v>
      </c>
      <c r="F25" s="78"/>
    </row>
    <row r="26" spans="1:6" ht="12.75">
      <c r="A26" s="62" t="s">
        <v>13</v>
      </c>
      <c r="B26" s="62">
        <f>SUM(B24:B25)</f>
        <v>1780365.3699999999</v>
      </c>
      <c r="C26" s="62">
        <f>SUM(C24:C25)</f>
        <v>1809065.4</v>
      </c>
      <c r="D26" s="62">
        <f>SUM(D24:D25)</f>
        <v>206562.82</v>
      </c>
      <c r="E26" s="62">
        <f>SUM(E24:E25)</f>
        <v>53536.299999999996</v>
      </c>
      <c r="F26" s="79">
        <v>97</v>
      </c>
    </row>
    <row r="27" spans="1:6" ht="12.75">
      <c r="A27" s="62"/>
      <c r="B27" s="62"/>
      <c r="C27" s="62"/>
      <c r="D27" s="62"/>
      <c r="E27" s="62"/>
      <c r="F27" s="78"/>
    </row>
    <row r="28" spans="1:6" ht="12.75">
      <c r="A28" s="62"/>
      <c r="B28" s="76"/>
      <c r="C28" s="76"/>
      <c r="D28" s="76"/>
      <c r="E28" s="76"/>
      <c r="F28" s="80"/>
    </row>
    <row r="29" spans="1:6" ht="12.75">
      <c r="A29" s="81" t="s">
        <v>71</v>
      </c>
      <c r="B29" s="82">
        <v>2176210.23</v>
      </c>
      <c r="C29" s="76">
        <v>2070787.9</v>
      </c>
      <c r="D29" s="76"/>
      <c r="E29" s="76"/>
      <c r="F29" s="78"/>
    </row>
    <row r="30" spans="1:6" ht="12.75">
      <c r="A30" s="81" t="s">
        <v>72</v>
      </c>
      <c r="B30" s="82">
        <v>975710.81</v>
      </c>
      <c r="C30" s="76">
        <v>976502.48</v>
      </c>
      <c r="D30" s="76"/>
      <c r="E30" s="76"/>
      <c r="F30" s="78"/>
    </row>
    <row r="31" spans="1:6" ht="12.75">
      <c r="A31" s="81" t="s">
        <v>79</v>
      </c>
      <c r="B31" s="82">
        <v>635410.65</v>
      </c>
      <c r="C31" s="76">
        <v>641685.05</v>
      </c>
      <c r="D31" s="76"/>
      <c r="E31" s="76"/>
      <c r="F31" s="78"/>
    </row>
    <row r="32" spans="1:6" ht="12.75">
      <c r="A32" s="81"/>
      <c r="B32" s="83"/>
      <c r="C32" s="62"/>
      <c r="D32" s="62"/>
      <c r="E32" s="62"/>
      <c r="F32" s="78"/>
    </row>
    <row r="33" spans="1:6" ht="12.75">
      <c r="A33" s="81" t="s">
        <v>73</v>
      </c>
      <c r="B33" s="83">
        <f>SUM(B29:B32)</f>
        <v>3787331.69</v>
      </c>
      <c r="C33" s="62">
        <f>SUM(C29:C32)</f>
        <v>3688975.4299999997</v>
      </c>
      <c r="D33" s="62"/>
      <c r="E33" s="62"/>
      <c r="F33" s="79"/>
    </row>
    <row r="34" spans="1:6" ht="12.75">
      <c r="A34" s="84"/>
      <c r="B34" s="85"/>
      <c r="C34" s="86"/>
      <c r="D34" s="86"/>
      <c r="E34" s="86"/>
      <c r="F34" s="86"/>
    </row>
    <row r="35" spans="1:6" ht="12.75">
      <c r="A35" s="216" t="s">
        <v>246</v>
      </c>
      <c r="B35" s="216"/>
      <c r="C35" s="216"/>
      <c r="D35" s="216"/>
      <c r="E35" s="216"/>
      <c r="F35" s="216"/>
    </row>
    <row r="36" spans="1:6" ht="12.75">
      <c r="A36" s="216" t="s">
        <v>247</v>
      </c>
      <c r="B36" s="216"/>
      <c r="C36" s="216"/>
      <c r="D36" s="216"/>
      <c r="E36" s="216"/>
      <c r="F36" s="216"/>
    </row>
    <row r="37" spans="1:6" ht="12.75">
      <c r="A37" s="63"/>
      <c r="B37" s="63"/>
      <c r="C37" s="63"/>
      <c r="D37" s="63"/>
      <c r="E37" s="63"/>
      <c r="F37" s="63"/>
    </row>
    <row r="38" spans="1:6" ht="12.75">
      <c r="A38" s="87" t="s">
        <v>451</v>
      </c>
      <c r="B38" s="88"/>
      <c r="C38" s="88"/>
      <c r="D38" s="88"/>
      <c r="E38" s="89"/>
      <c r="F38" s="89">
        <v>31817.26</v>
      </c>
    </row>
    <row r="39" spans="1:6" ht="12.75">
      <c r="A39" s="131"/>
      <c r="B39" s="132"/>
      <c r="C39" s="132"/>
      <c r="D39" s="132"/>
      <c r="E39" s="133"/>
      <c r="F39" s="89"/>
    </row>
    <row r="40" spans="1:6" ht="12.75">
      <c r="A40" s="90" t="s">
        <v>15</v>
      </c>
      <c r="B40" s="91"/>
      <c r="C40" s="91"/>
      <c r="D40" s="91"/>
      <c r="E40" s="92"/>
      <c r="F40" s="43"/>
    </row>
    <row r="41" spans="1:6" ht="12.75">
      <c r="A41" s="93" t="s">
        <v>253</v>
      </c>
      <c r="B41" s="94"/>
      <c r="C41" s="94"/>
      <c r="D41" s="47"/>
      <c r="E41" s="43"/>
      <c r="F41" s="43">
        <f>SUM(C25)</f>
        <v>125975.94</v>
      </c>
    </row>
    <row r="42" spans="1:6" ht="12.75">
      <c r="A42" s="93" t="s">
        <v>254</v>
      </c>
      <c r="B42" s="94"/>
      <c r="C42" s="94"/>
      <c r="D42" s="47"/>
      <c r="E42" s="43"/>
      <c r="F42" s="43">
        <v>0</v>
      </c>
    </row>
    <row r="43" spans="1:6" ht="12.75">
      <c r="A43" s="95" t="s">
        <v>14</v>
      </c>
      <c r="B43" s="96"/>
      <c r="C43" s="96"/>
      <c r="D43" s="96"/>
      <c r="E43" s="97"/>
      <c r="F43" s="97">
        <f>SUM(F41:F42)</f>
        <v>125975.94</v>
      </c>
    </row>
    <row r="44" spans="1:6" ht="12.75">
      <c r="A44" s="98"/>
      <c r="B44" s="99"/>
      <c r="C44" s="99"/>
      <c r="D44" s="99"/>
      <c r="E44" s="126"/>
      <c r="F44" s="97"/>
    </row>
    <row r="45" spans="1:6" ht="12.75">
      <c r="A45" s="98" t="s">
        <v>277</v>
      </c>
      <c r="B45" s="99"/>
      <c r="C45" s="100"/>
      <c r="D45" s="100"/>
      <c r="E45" s="101"/>
      <c r="F45" s="43">
        <v>72000</v>
      </c>
    </row>
    <row r="46" spans="1:6" ht="12.75">
      <c r="A46" s="98"/>
      <c r="B46" s="99"/>
      <c r="C46" s="100"/>
      <c r="D46" s="100"/>
      <c r="E46" s="101"/>
      <c r="F46" s="101"/>
    </row>
    <row r="47" spans="1:6" ht="12.75">
      <c r="A47" s="98" t="s">
        <v>16</v>
      </c>
      <c r="B47" s="99"/>
      <c r="C47" s="99"/>
      <c r="D47" s="99"/>
      <c r="E47" s="99"/>
      <c r="F47" s="80"/>
    </row>
    <row r="48" spans="1:6" ht="12.75">
      <c r="A48" s="102" t="s">
        <v>452</v>
      </c>
      <c r="B48" s="103"/>
      <c r="C48" s="103"/>
      <c r="D48" s="103"/>
      <c r="E48" s="103"/>
      <c r="F48" s="79">
        <f>SUM(F38+F43-F45)</f>
        <v>85793.20000000001</v>
      </c>
    </row>
    <row r="49" spans="1:6" ht="12.75">
      <c r="A49" s="86"/>
      <c r="B49" s="86"/>
      <c r="C49" s="86"/>
      <c r="D49" s="86"/>
      <c r="E49" s="86"/>
      <c r="F49" s="86"/>
    </row>
    <row r="50" spans="1:6" ht="12.75">
      <c r="A50" s="104" t="s">
        <v>75</v>
      </c>
      <c r="B50" s="39"/>
      <c r="C50" s="39"/>
      <c r="D50" s="39"/>
      <c r="E50" s="39"/>
      <c r="F50" s="39"/>
    </row>
    <row r="51" spans="1:6" ht="12.75">
      <c r="A51" s="104"/>
      <c r="B51" s="39"/>
      <c r="C51" s="39"/>
      <c r="D51" s="39"/>
      <c r="E51" s="39"/>
      <c r="F51" s="39"/>
    </row>
    <row r="52" spans="1:6" ht="12.75">
      <c r="A52" s="217" t="s">
        <v>601</v>
      </c>
      <c r="B52" s="217"/>
      <c r="C52" s="217"/>
      <c r="D52" s="217"/>
      <c r="E52" s="217"/>
      <c r="F52" s="217"/>
    </row>
    <row r="53" spans="1:6" ht="12.75">
      <c r="A53" s="65"/>
      <c r="B53" s="65"/>
      <c r="C53" s="65"/>
      <c r="D53" s="65"/>
      <c r="E53" s="65"/>
      <c r="F53" s="65"/>
    </row>
    <row r="54" spans="1:6" ht="12.75">
      <c r="A54" s="215" t="s">
        <v>248</v>
      </c>
      <c r="B54" s="215"/>
      <c r="C54" s="215"/>
      <c r="D54" s="106">
        <v>116388.42</v>
      </c>
      <c r="E54" s="65"/>
      <c r="F54" s="65"/>
    </row>
    <row r="55" spans="1:6" ht="12.75">
      <c r="A55" s="105"/>
      <c r="B55" s="105"/>
      <c r="C55" s="105"/>
      <c r="D55" s="106"/>
      <c r="E55" s="65"/>
      <c r="F55" s="65"/>
    </row>
    <row r="56" spans="1:6" ht="12.75">
      <c r="A56" s="107" t="s">
        <v>257</v>
      </c>
      <c r="B56" s="108"/>
      <c r="C56" s="108"/>
      <c r="D56" s="134"/>
      <c r="E56" s="65"/>
      <c r="F56" s="65"/>
    </row>
    <row r="57" spans="1:6" ht="12.75">
      <c r="A57" s="218" t="s">
        <v>498</v>
      </c>
      <c r="B57" s="219"/>
      <c r="C57" s="219"/>
      <c r="D57" s="110">
        <f>SUM(B24)</f>
        <v>1654571.17</v>
      </c>
      <c r="E57" s="65"/>
      <c r="F57" s="65"/>
    </row>
    <row r="58" spans="1:6" ht="12.75">
      <c r="A58" s="109" t="s">
        <v>274</v>
      </c>
      <c r="B58" s="109"/>
      <c r="C58" s="109"/>
      <c r="D58" s="64">
        <v>0</v>
      </c>
      <c r="E58" s="65"/>
      <c r="F58" s="65"/>
    </row>
    <row r="59" spans="1:6" ht="12.75">
      <c r="A59" s="107" t="s">
        <v>268</v>
      </c>
      <c r="B59" s="107"/>
      <c r="C59" s="107"/>
      <c r="D59" s="106">
        <f>SUM(D57:D58)</f>
        <v>1654571.17</v>
      </c>
      <c r="E59" s="65"/>
      <c r="F59" s="65"/>
    </row>
    <row r="60" spans="1:6" ht="12.75">
      <c r="A60" s="107"/>
      <c r="B60" s="107"/>
      <c r="C60" s="107"/>
      <c r="D60" s="106"/>
      <c r="E60" s="65"/>
      <c r="F60" s="65"/>
    </row>
    <row r="61" spans="1:6" ht="12.75">
      <c r="A61" s="107"/>
      <c r="B61" s="107"/>
      <c r="C61" s="107"/>
      <c r="D61" s="106"/>
      <c r="E61" s="65"/>
      <c r="F61" s="65"/>
    </row>
    <row r="62" spans="1:6" ht="12.75">
      <c r="A62" s="107"/>
      <c r="B62" s="107"/>
      <c r="C62" s="107"/>
      <c r="D62" s="106"/>
      <c r="E62" s="65"/>
      <c r="F62" s="65"/>
    </row>
    <row r="63" spans="1:6" ht="12.75">
      <c r="A63" s="107"/>
      <c r="B63" s="107"/>
      <c r="C63" s="107"/>
      <c r="D63" s="106"/>
      <c r="E63" s="65"/>
      <c r="F63" s="65"/>
    </row>
    <row r="64" spans="1:6" ht="12.75">
      <c r="A64" s="107"/>
      <c r="B64" s="107"/>
      <c r="C64" s="107"/>
      <c r="D64" s="106"/>
      <c r="E64" s="65"/>
      <c r="F64" s="65"/>
    </row>
    <row r="65" spans="1:6" ht="12.75">
      <c r="A65" s="107"/>
      <c r="B65" s="107"/>
      <c r="C65" s="107"/>
      <c r="D65" s="106"/>
      <c r="E65" s="65"/>
      <c r="F65" s="65"/>
    </row>
    <row r="66" spans="1:6" ht="12.75">
      <c r="A66" s="107"/>
      <c r="B66" s="107"/>
      <c r="C66" s="107"/>
      <c r="D66" s="106"/>
      <c r="E66" s="65"/>
      <c r="F66" s="65"/>
    </row>
    <row r="67" spans="1:6" ht="12.75">
      <c r="A67" s="107"/>
      <c r="B67" s="107"/>
      <c r="C67" s="107"/>
      <c r="D67" s="111"/>
      <c r="E67" s="65"/>
      <c r="F67" s="65"/>
    </row>
    <row r="68" spans="1:6" ht="12.75">
      <c r="A68" s="107" t="s">
        <v>258</v>
      </c>
      <c r="B68" s="108"/>
      <c r="C68" s="108"/>
      <c r="D68" s="65"/>
      <c r="E68" s="65"/>
      <c r="F68" s="65"/>
    </row>
    <row r="69" spans="1:6" ht="12.75">
      <c r="A69" s="107"/>
      <c r="B69" s="108"/>
      <c r="C69" s="108"/>
      <c r="D69" s="65"/>
      <c r="E69" s="65"/>
      <c r="F69" s="65"/>
    </row>
    <row r="70" spans="1:6" ht="12.75">
      <c r="A70" s="108" t="s">
        <v>111</v>
      </c>
      <c r="B70" s="108"/>
      <c r="C70" s="108"/>
      <c r="D70" s="65"/>
      <c r="E70" s="65"/>
      <c r="F70" s="65"/>
    </row>
    <row r="71" spans="1:9" ht="12.75">
      <c r="A71" s="32" t="s">
        <v>250</v>
      </c>
      <c r="B71" s="33"/>
      <c r="C71" s="34" t="s">
        <v>483</v>
      </c>
      <c r="D71" s="34" t="s">
        <v>66</v>
      </c>
      <c r="E71" s="226" t="s">
        <v>490</v>
      </c>
      <c r="F71" s="214"/>
      <c r="G71" s="227"/>
      <c r="H71" s="38"/>
      <c r="I71" s="41"/>
    </row>
    <row r="72" spans="1:9" ht="12.75">
      <c r="A72" s="35" t="s">
        <v>251</v>
      </c>
      <c r="B72" s="36"/>
      <c r="C72" s="178" t="s">
        <v>484</v>
      </c>
      <c r="D72" s="37" t="s">
        <v>4</v>
      </c>
      <c r="E72" s="154" t="s">
        <v>485</v>
      </c>
      <c r="F72" s="5" t="s">
        <v>486</v>
      </c>
      <c r="G72" s="5" t="s">
        <v>487</v>
      </c>
      <c r="H72" s="38"/>
      <c r="I72" s="41"/>
    </row>
    <row r="73" spans="1:9" ht="12.75">
      <c r="A73" s="220" t="s">
        <v>249</v>
      </c>
      <c r="B73" s="221"/>
      <c r="C73" s="151" t="s">
        <v>260</v>
      </c>
      <c r="D73" s="112">
        <v>128579.4</v>
      </c>
      <c r="E73" s="13" t="s">
        <v>488</v>
      </c>
      <c r="F73" s="43">
        <v>1.39</v>
      </c>
      <c r="G73" s="76">
        <v>1.39</v>
      </c>
      <c r="I73" s="51"/>
    </row>
    <row r="74" spans="1:9" ht="12.75">
      <c r="A74" s="220" t="s">
        <v>256</v>
      </c>
      <c r="B74" s="221"/>
      <c r="C74" s="151" t="s">
        <v>17</v>
      </c>
      <c r="D74" s="82">
        <v>425668.94</v>
      </c>
      <c r="E74" s="13" t="s">
        <v>488</v>
      </c>
      <c r="F74" s="186">
        <v>4.06</v>
      </c>
      <c r="G74" s="187">
        <v>4.71</v>
      </c>
      <c r="I74" s="51"/>
    </row>
    <row r="75" spans="1:7" ht="12.75">
      <c r="A75" s="114" t="s">
        <v>444</v>
      </c>
      <c r="B75" s="115"/>
      <c r="C75" s="151"/>
      <c r="D75" s="82">
        <v>0</v>
      </c>
      <c r="E75" s="157"/>
      <c r="F75" s="179"/>
      <c r="G75" s="179"/>
    </row>
    <row r="76" spans="1:9" ht="12.75">
      <c r="A76" s="114" t="s">
        <v>67</v>
      </c>
      <c r="B76" s="115"/>
      <c r="C76" s="151" t="s">
        <v>597</v>
      </c>
      <c r="D76" s="116">
        <v>29446.84</v>
      </c>
      <c r="E76" s="13" t="s">
        <v>488</v>
      </c>
      <c r="F76" s="43">
        <v>0.31</v>
      </c>
      <c r="G76" s="76">
        <v>0.32</v>
      </c>
      <c r="I76" s="51"/>
    </row>
    <row r="77" spans="1:9" ht="12.75">
      <c r="A77" s="114" t="s">
        <v>68</v>
      </c>
      <c r="B77" s="115"/>
      <c r="C77" s="151" t="s">
        <v>20</v>
      </c>
      <c r="D77" s="116">
        <v>7400.26</v>
      </c>
      <c r="E77" s="13" t="s">
        <v>488</v>
      </c>
      <c r="F77" s="43">
        <v>0.08</v>
      </c>
      <c r="G77" s="76">
        <v>0.08</v>
      </c>
      <c r="I77" s="51"/>
    </row>
    <row r="78" spans="1:9" ht="12.75">
      <c r="A78" s="117" t="s">
        <v>78</v>
      </c>
      <c r="B78" s="118"/>
      <c r="C78" s="151" t="s">
        <v>76</v>
      </c>
      <c r="D78" s="116">
        <v>6321.04</v>
      </c>
      <c r="E78" s="13" t="s">
        <v>488</v>
      </c>
      <c r="F78" s="43">
        <v>0.06</v>
      </c>
      <c r="G78" s="76">
        <v>0.07</v>
      </c>
      <c r="I78" s="51"/>
    </row>
    <row r="79" spans="1:9" ht="12.75">
      <c r="A79" s="143" t="s">
        <v>492</v>
      </c>
      <c r="B79" s="118"/>
      <c r="C79" s="151" t="s">
        <v>261</v>
      </c>
      <c r="D79" s="116">
        <v>112160.16</v>
      </c>
      <c r="E79" s="13" t="s">
        <v>488</v>
      </c>
      <c r="F79" s="43">
        <v>1.16</v>
      </c>
      <c r="G79" s="76">
        <v>1.23</v>
      </c>
      <c r="I79" s="51"/>
    </row>
    <row r="80" spans="1:9" ht="12.75">
      <c r="A80" s="177" t="s">
        <v>596</v>
      </c>
      <c r="B80" s="118"/>
      <c r="C80" s="151" t="s">
        <v>261</v>
      </c>
      <c r="D80" s="116">
        <v>2948.95</v>
      </c>
      <c r="E80" s="13" t="s">
        <v>491</v>
      </c>
      <c r="F80" s="76">
        <v>0.0222</v>
      </c>
      <c r="G80" s="76">
        <v>0.0222</v>
      </c>
      <c r="I80" s="51"/>
    </row>
    <row r="81" spans="1:9" ht="12.75">
      <c r="A81" s="113" t="s">
        <v>11</v>
      </c>
      <c r="B81" s="47"/>
      <c r="C81" s="151" t="s">
        <v>18</v>
      </c>
      <c r="D81" s="82">
        <v>273500.44</v>
      </c>
      <c r="E81" s="13" t="s">
        <v>488</v>
      </c>
      <c r="F81" s="76">
        <v>2.84</v>
      </c>
      <c r="G81" s="76">
        <v>2.98</v>
      </c>
      <c r="I81" s="189"/>
    </row>
    <row r="82" spans="1:9" ht="12.75">
      <c r="A82" s="135" t="s">
        <v>281</v>
      </c>
      <c r="B82" s="100"/>
      <c r="C82" s="151" t="s">
        <v>114</v>
      </c>
      <c r="D82" s="116">
        <v>290218.55</v>
      </c>
      <c r="E82" s="13" t="s">
        <v>488</v>
      </c>
      <c r="F82" s="76">
        <v>3.15</v>
      </c>
      <c r="G82" s="76">
        <v>3.15</v>
      </c>
      <c r="I82" s="51"/>
    </row>
    <row r="83" spans="1:9" ht="12.75">
      <c r="A83" s="135"/>
      <c r="B83" s="100"/>
      <c r="C83" s="188"/>
      <c r="D83" s="116"/>
      <c r="E83" s="13"/>
      <c r="F83" s="5" t="s">
        <v>612</v>
      </c>
      <c r="G83" s="76"/>
      <c r="I83" s="51"/>
    </row>
    <row r="84" spans="1:9" ht="12.75">
      <c r="A84" s="135" t="s">
        <v>10</v>
      </c>
      <c r="B84" s="100"/>
      <c r="C84" s="151" t="s">
        <v>17</v>
      </c>
      <c r="D84" s="82">
        <v>53189.82</v>
      </c>
      <c r="E84" s="13" t="s">
        <v>488</v>
      </c>
      <c r="F84" s="237">
        <v>0.92</v>
      </c>
      <c r="G84" s="238"/>
      <c r="I84" s="51"/>
    </row>
    <row r="85" spans="1:7" ht="12.75">
      <c r="A85" s="135"/>
      <c r="B85" s="100"/>
      <c r="C85" s="116"/>
      <c r="D85" s="116"/>
      <c r="E85" s="13"/>
      <c r="F85" s="5" t="s">
        <v>493</v>
      </c>
      <c r="G85" s="5" t="s">
        <v>494</v>
      </c>
    </row>
    <row r="86" spans="1:8" ht="15">
      <c r="A86" s="117" t="s">
        <v>272</v>
      </c>
      <c r="B86" s="127"/>
      <c r="C86" s="151" t="s">
        <v>19</v>
      </c>
      <c r="D86" s="116">
        <v>97065.54</v>
      </c>
      <c r="E86" s="13" t="s">
        <v>489</v>
      </c>
      <c r="F86" s="76">
        <v>3.66</v>
      </c>
      <c r="G86" s="76">
        <v>3.94</v>
      </c>
      <c r="H86" s="45"/>
    </row>
    <row r="87" spans="1:8" ht="15">
      <c r="A87" s="177" t="s">
        <v>271</v>
      </c>
      <c r="B87" s="100"/>
      <c r="C87" s="151" t="s">
        <v>19</v>
      </c>
      <c r="D87" s="116">
        <v>39614.34</v>
      </c>
      <c r="E87" s="13" t="s">
        <v>489</v>
      </c>
      <c r="F87" s="76">
        <v>3.66</v>
      </c>
      <c r="G87" s="76">
        <v>3.94</v>
      </c>
      <c r="H87" s="45"/>
    </row>
    <row r="88" spans="1:7" ht="12.75">
      <c r="A88" s="113" t="s">
        <v>269</v>
      </c>
      <c r="B88" s="43"/>
      <c r="C88" s="121"/>
      <c r="D88" s="121">
        <f>SUM(D73:D87)</f>
        <v>1466114.2800000003</v>
      </c>
      <c r="E88" s="113"/>
      <c r="F88" s="43"/>
      <c r="G88" s="5"/>
    </row>
    <row r="89" spans="1:6" ht="12.75">
      <c r="A89" s="86"/>
      <c r="B89" s="44"/>
      <c r="C89" s="122"/>
      <c r="D89" s="123"/>
      <c r="E89" s="10"/>
      <c r="F89" s="10"/>
    </row>
    <row r="90" spans="1:6" ht="12.75">
      <c r="A90" s="44" t="s">
        <v>9</v>
      </c>
      <c r="B90" s="44"/>
      <c r="C90" s="122"/>
      <c r="D90" s="123">
        <v>319618.26</v>
      </c>
      <c r="E90" s="10" t="s">
        <v>276</v>
      </c>
      <c r="F90" s="10"/>
    </row>
    <row r="91" spans="1:6" ht="12.75">
      <c r="A91" s="42"/>
      <c r="B91" s="42"/>
      <c r="C91" s="42"/>
      <c r="D91" s="42"/>
      <c r="E91" s="42"/>
      <c r="F91" s="42"/>
    </row>
    <row r="92" spans="1:10" ht="12.75">
      <c r="A92" s="128" t="s">
        <v>275</v>
      </c>
      <c r="B92" s="128"/>
      <c r="C92" s="129"/>
      <c r="D92" s="130">
        <v>1770</v>
      </c>
      <c r="E92" s="40" t="s">
        <v>278</v>
      </c>
      <c r="F92" s="40"/>
      <c r="G92" s="42"/>
      <c r="H92" s="42"/>
      <c r="I92" s="42"/>
      <c r="J92" s="42"/>
    </row>
    <row r="93" spans="1:10" ht="12.75">
      <c r="A93" s="128" t="s">
        <v>279</v>
      </c>
      <c r="B93" s="128"/>
      <c r="C93" s="129"/>
      <c r="D93" s="130">
        <v>2603.94</v>
      </c>
      <c r="E93" s="40" t="s">
        <v>283</v>
      </c>
      <c r="F93" s="40"/>
      <c r="G93" s="42"/>
      <c r="H93" s="42"/>
      <c r="I93" s="42"/>
      <c r="J93" s="42"/>
    </row>
    <row r="94" spans="1:6" ht="12.75">
      <c r="A94" s="40" t="s">
        <v>282</v>
      </c>
      <c r="B94" s="40"/>
      <c r="C94" s="40"/>
      <c r="D94" s="40">
        <v>16769</v>
      </c>
      <c r="E94" s="40"/>
      <c r="F94" s="40"/>
    </row>
    <row r="95" spans="1:6" ht="12.75">
      <c r="A95" s="107" t="s">
        <v>270</v>
      </c>
      <c r="B95" s="39"/>
      <c r="C95" s="39"/>
      <c r="D95" s="124">
        <f>SUM(D88:D94)</f>
        <v>1806875.4800000002</v>
      </c>
      <c r="E95" s="125"/>
      <c r="F95" s="125"/>
    </row>
    <row r="96" spans="1:6" ht="12.75">
      <c r="A96" s="215" t="s">
        <v>453</v>
      </c>
      <c r="B96" s="215"/>
      <c r="C96" s="215"/>
      <c r="D96" s="106">
        <f>SUM(D54+D57-D95)</f>
        <v>-35915.89000000036</v>
      </c>
      <c r="E96" s="125"/>
      <c r="F96" s="125"/>
    </row>
    <row r="97" spans="1:6" ht="12.75">
      <c r="A97" s="148" t="s">
        <v>501</v>
      </c>
      <c r="B97" s="125"/>
      <c r="C97" s="125"/>
      <c r="D97" s="106">
        <f>SUM(E24)</f>
        <v>45764.24</v>
      </c>
      <c r="E97" s="125"/>
      <c r="F97" s="125"/>
    </row>
    <row r="98" spans="1:6" ht="12.75">
      <c r="A98" s="148" t="s">
        <v>502</v>
      </c>
      <c r="B98" s="125"/>
      <c r="C98" s="125"/>
      <c r="D98" s="106"/>
      <c r="E98" s="125"/>
      <c r="F98" s="125"/>
    </row>
    <row r="99" spans="1:6" ht="12.75">
      <c r="A99" s="212" t="s">
        <v>615</v>
      </c>
      <c r="B99" s="212"/>
      <c r="C99" s="212"/>
      <c r="D99" s="106">
        <f>SUM(D96-D97)</f>
        <v>-81680.13000000035</v>
      </c>
      <c r="E99" s="125"/>
      <c r="F99" s="125"/>
    </row>
    <row r="100" spans="1:6" ht="12.75">
      <c r="A100" s="125"/>
      <c r="B100" s="125"/>
      <c r="C100" s="125"/>
      <c r="D100" s="136"/>
      <c r="E100" s="125"/>
      <c r="F100" s="125"/>
    </row>
    <row r="101" spans="1:7" ht="12.75">
      <c r="A101" s="9" t="s">
        <v>74</v>
      </c>
      <c r="B101" s="9"/>
      <c r="C101" s="9"/>
      <c r="D101" s="9"/>
      <c r="E101" s="65"/>
      <c r="F101" s="65" t="s">
        <v>104</v>
      </c>
      <c r="G101" s="65" t="s">
        <v>104</v>
      </c>
    </row>
    <row r="102" spans="1:10" ht="12.75">
      <c r="A102" s="9"/>
      <c r="B102" s="9"/>
      <c r="C102" s="9"/>
      <c r="D102" s="9"/>
      <c r="E102" s="9" t="s">
        <v>495</v>
      </c>
      <c r="F102" s="174" t="s">
        <v>607</v>
      </c>
      <c r="G102" s="171" t="s">
        <v>608</v>
      </c>
      <c r="J102" s="10"/>
    </row>
    <row r="103" spans="1:10" ht="12.75">
      <c r="A103" s="10" t="s">
        <v>77</v>
      </c>
      <c r="B103" s="10" t="s">
        <v>392</v>
      </c>
      <c r="C103" s="10"/>
      <c r="D103" s="10"/>
      <c r="E103" s="173" t="s">
        <v>592</v>
      </c>
      <c r="F103" s="120">
        <v>134.34</v>
      </c>
      <c r="G103">
        <v>142.44</v>
      </c>
      <c r="J103" s="120"/>
    </row>
    <row r="104" spans="1:10" ht="12.75">
      <c r="A104" s="10"/>
      <c r="B104" s="10" t="s">
        <v>396</v>
      </c>
      <c r="C104" s="10"/>
      <c r="D104" s="10"/>
      <c r="E104" s="173"/>
      <c r="F104" s="120"/>
      <c r="J104" s="120"/>
    </row>
    <row r="105" spans="1:10" ht="12.75">
      <c r="A105" t="s">
        <v>620</v>
      </c>
      <c r="B105" s="10" t="s">
        <v>394</v>
      </c>
      <c r="C105" s="10"/>
      <c r="D105" s="10"/>
      <c r="E105" s="173"/>
      <c r="F105" s="120"/>
      <c r="J105" s="120"/>
    </row>
    <row r="106" spans="1:10" ht="12.75">
      <c r="A106" s="10"/>
      <c r="B106" s="10" t="s">
        <v>396</v>
      </c>
      <c r="C106" s="10"/>
      <c r="D106" s="10"/>
      <c r="E106" s="173" t="s">
        <v>593</v>
      </c>
      <c r="F106" s="120">
        <v>1534.65</v>
      </c>
      <c r="G106">
        <v>1660.5</v>
      </c>
      <c r="J106" s="120"/>
    </row>
    <row r="107" spans="1:10" ht="12.75">
      <c r="A107" s="10" t="s">
        <v>181</v>
      </c>
      <c r="B107" s="10" t="s">
        <v>108</v>
      </c>
      <c r="C107" s="10"/>
      <c r="D107" s="10"/>
      <c r="E107" s="173" t="s">
        <v>107</v>
      </c>
      <c r="F107" s="120">
        <v>21.54</v>
      </c>
      <c r="G107" s="120">
        <v>23.91</v>
      </c>
      <c r="J107" s="120"/>
    </row>
    <row r="108" spans="1:10" ht="12.75">
      <c r="A108" s="10" t="s">
        <v>181</v>
      </c>
      <c r="B108" s="10" t="s">
        <v>109</v>
      </c>
      <c r="C108" s="10"/>
      <c r="D108" s="10"/>
      <c r="E108" s="173" t="s">
        <v>107</v>
      </c>
      <c r="F108" s="120">
        <v>14.82</v>
      </c>
      <c r="G108" s="120">
        <v>16.45</v>
      </c>
      <c r="J108" s="120"/>
    </row>
    <row r="109" spans="1:10" ht="12.75">
      <c r="A109" s="10"/>
      <c r="B109" s="10"/>
      <c r="C109" s="10"/>
      <c r="D109" s="10"/>
      <c r="E109" s="173"/>
      <c r="F109" s="120"/>
      <c r="J109" s="120"/>
    </row>
    <row r="110" spans="1:6" ht="12.75">
      <c r="A110" s="10"/>
      <c r="B110" s="10"/>
      <c r="C110" s="10"/>
      <c r="D110" s="10"/>
      <c r="E110" s="120"/>
      <c r="F110" s="120"/>
    </row>
    <row r="111" spans="1:7" ht="12.75">
      <c r="A111" s="203" t="s">
        <v>112</v>
      </c>
      <c r="B111" s="203"/>
      <c r="C111" s="203"/>
      <c r="D111" s="9"/>
      <c r="E111" s="203"/>
      <c r="F111" s="203"/>
      <c r="G111" s="203"/>
    </row>
    <row r="112" spans="1:7" ht="12.75">
      <c r="A112" s="203" t="s">
        <v>113</v>
      </c>
      <c r="B112" s="203"/>
      <c r="C112" s="203"/>
      <c r="D112" s="203"/>
      <c r="E112" s="203"/>
      <c r="F112" s="203"/>
      <c r="G112" s="203"/>
    </row>
    <row r="113" spans="1:7" ht="12.75">
      <c r="A113" s="50" t="s">
        <v>503</v>
      </c>
      <c r="B113" s="203"/>
      <c r="C113" s="203"/>
      <c r="D113" s="203"/>
      <c r="E113" s="203"/>
      <c r="F113" s="203"/>
      <c r="G113" s="203"/>
    </row>
    <row r="114" spans="1:7" ht="12.75">
      <c r="A114" t="s">
        <v>500</v>
      </c>
      <c r="B114" s="203"/>
      <c r="C114" s="203"/>
      <c r="D114" s="203"/>
      <c r="E114" s="203"/>
      <c r="F114" s="203"/>
      <c r="G114" s="203"/>
    </row>
    <row r="115" spans="1:7" ht="12.75">
      <c r="A115" t="s">
        <v>654</v>
      </c>
      <c r="B115" s="203"/>
      <c r="C115" s="203"/>
      <c r="D115" s="203"/>
      <c r="E115" s="203"/>
      <c r="F115" s="203"/>
      <c r="G115" s="203"/>
    </row>
    <row r="116" spans="1:7" ht="12.75">
      <c r="A116" t="s">
        <v>655</v>
      </c>
      <c r="B116" s="203"/>
      <c r="C116" s="203"/>
      <c r="D116" s="203"/>
      <c r="E116" s="203"/>
      <c r="F116" s="203"/>
      <c r="G116" s="203"/>
    </row>
    <row r="117" spans="1:7" ht="12.75">
      <c r="A117" t="s">
        <v>656</v>
      </c>
      <c r="B117" s="203"/>
      <c r="C117" s="203"/>
      <c r="D117" s="203"/>
      <c r="E117" s="203"/>
      <c r="F117" s="203"/>
      <c r="G117" s="203"/>
    </row>
    <row r="118" spans="1:7" ht="12.75">
      <c r="A118" t="s">
        <v>658</v>
      </c>
      <c r="B118" s="203"/>
      <c r="C118" s="203"/>
      <c r="D118" s="203"/>
      <c r="E118" s="203"/>
      <c r="F118" s="203"/>
      <c r="G118" s="203"/>
    </row>
    <row r="119" spans="1:7" ht="12.75">
      <c r="A119" s="50" t="s">
        <v>657</v>
      </c>
      <c r="B119" s="203"/>
      <c r="C119" s="203"/>
      <c r="D119" s="203"/>
      <c r="E119" s="203"/>
      <c r="F119" s="203"/>
      <c r="G119" s="203"/>
    </row>
    <row r="120" spans="1:7" ht="12.75">
      <c r="A120" t="s">
        <v>659</v>
      </c>
      <c r="B120" s="203"/>
      <c r="C120" s="203"/>
      <c r="D120" s="203"/>
      <c r="E120" s="203"/>
      <c r="F120" s="203"/>
      <c r="G120" s="203"/>
    </row>
    <row r="121" spans="1:6" ht="12.75">
      <c r="A121" s="10"/>
      <c r="B121" s="10"/>
      <c r="C121" s="10"/>
      <c r="D121" s="10"/>
      <c r="E121" s="10"/>
      <c r="F121" s="10"/>
    </row>
    <row r="122" spans="1:6" ht="12.75">
      <c r="A122" s="10" t="s">
        <v>273</v>
      </c>
      <c r="B122" s="10"/>
      <c r="C122" s="10" t="s">
        <v>442</v>
      </c>
      <c r="D122" s="10"/>
      <c r="E122" s="10"/>
      <c r="F122" s="10"/>
    </row>
    <row r="123" spans="1:6" ht="12.75">
      <c r="A123" s="10"/>
      <c r="B123" s="10"/>
      <c r="C123" s="10"/>
      <c r="D123" s="10"/>
      <c r="E123" s="10"/>
      <c r="F123" s="10"/>
    </row>
    <row r="124" spans="1:6" ht="12.75">
      <c r="A124" s="10"/>
      <c r="B124" s="10"/>
      <c r="C124" s="10"/>
      <c r="D124" s="10"/>
      <c r="E124" s="10"/>
      <c r="F124" s="10"/>
    </row>
    <row r="125" spans="1:3" ht="12.75">
      <c r="A125" s="10"/>
      <c r="B125" s="10"/>
      <c r="C125" s="10"/>
    </row>
    <row r="126" spans="1:3" ht="12.75">
      <c r="A126" s="10"/>
      <c r="B126" s="10"/>
      <c r="C126" s="10"/>
    </row>
    <row r="127" spans="1:3" ht="12.75">
      <c r="A127" s="10"/>
      <c r="B127" s="10"/>
      <c r="C127" s="10"/>
    </row>
    <row r="128" spans="1:3" ht="12.75">
      <c r="A128" s="10" t="s">
        <v>280</v>
      </c>
      <c r="B128" s="10"/>
      <c r="C128" s="10"/>
    </row>
    <row r="129" spans="1:6" ht="12.75">
      <c r="A129" s="10"/>
      <c r="B129" s="10"/>
      <c r="C129" s="10"/>
      <c r="D129" s="10"/>
      <c r="E129" s="10"/>
      <c r="F129" s="10"/>
    </row>
    <row r="130" spans="1:6" ht="12.75">
      <c r="A130" s="10"/>
      <c r="B130" s="10"/>
      <c r="C130" s="10"/>
      <c r="D130" s="10"/>
      <c r="E130" s="10"/>
      <c r="F130" s="10"/>
    </row>
    <row r="131" spans="1:6" ht="12.75">
      <c r="A131" s="10"/>
      <c r="B131" s="10"/>
      <c r="C131" s="10"/>
      <c r="D131" s="10"/>
      <c r="E131" s="10"/>
      <c r="F131" s="10"/>
    </row>
    <row r="132" spans="1:6" ht="12.75">
      <c r="A132" s="10"/>
      <c r="B132" s="10"/>
      <c r="C132" s="10"/>
      <c r="D132" s="10"/>
      <c r="E132" s="10"/>
      <c r="F132" s="10"/>
    </row>
    <row r="133" spans="1:6" ht="12.75">
      <c r="A133" s="10"/>
      <c r="B133" s="10"/>
      <c r="C133" s="10"/>
      <c r="D133" s="10"/>
      <c r="E133" s="10"/>
      <c r="F133" s="10"/>
    </row>
    <row r="134" spans="1:6" ht="12.75">
      <c r="A134" s="10"/>
      <c r="B134" s="10"/>
      <c r="C134" s="10"/>
      <c r="D134" s="10"/>
      <c r="E134" s="10"/>
      <c r="F134" s="10"/>
    </row>
    <row r="135" spans="1:6" ht="12.75">
      <c r="A135" s="10"/>
      <c r="B135" s="10"/>
      <c r="C135" s="10"/>
      <c r="D135" s="10"/>
      <c r="E135" s="10"/>
      <c r="F135" s="10"/>
    </row>
    <row r="136" spans="1:6" ht="12.75">
      <c r="A136" s="10"/>
      <c r="B136" s="10"/>
      <c r="C136" s="10"/>
      <c r="D136" s="10"/>
      <c r="E136" s="10"/>
      <c r="F136" s="10"/>
    </row>
    <row r="137" spans="1:6" ht="12.75">
      <c r="A137" s="10"/>
      <c r="B137" s="10"/>
      <c r="C137" s="10"/>
      <c r="D137" s="10"/>
      <c r="E137" s="10"/>
      <c r="F137" s="10"/>
    </row>
    <row r="138" spans="1:6" ht="12.75">
      <c r="A138" s="10"/>
      <c r="B138" s="10"/>
      <c r="C138" s="10"/>
      <c r="D138" s="10"/>
      <c r="E138" s="10"/>
      <c r="F138" s="10"/>
    </row>
    <row r="139" spans="1:6" ht="12.75">
      <c r="A139" s="10"/>
      <c r="B139" s="10"/>
      <c r="C139" s="10"/>
      <c r="D139" s="10"/>
      <c r="E139" s="10"/>
      <c r="F139" s="10"/>
    </row>
    <row r="140" spans="1:6" ht="12.75">
      <c r="A140" s="10"/>
      <c r="B140" s="10"/>
      <c r="C140" s="10"/>
      <c r="D140" s="10"/>
      <c r="E140" s="10"/>
      <c r="F140" s="10"/>
    </row>
    <row r="141" spans="1:6" ht="12.75">
      <c r="A141" s="10"/>
      <c r="B141" s="10"/>
      <c r="C141" s="10"/>
      <c r="D141" s="10"/>
      <c r="E141" s="10"/>
      <c r="F141" s="10"/>
    </row>
    <row r="142" spans="1:6" ht="12.75">
      <c r="A142" s="10"/>
      <c r="B142" s="10"/>
      <c r="C142" s="10"/>
      <c r="D142" s="10"/>
      <c r="E142" s="10"/>
      <c r="F142" s="10"/>
    </row>
    <row r="143" spans="1:6" ht="12.75">
      <c r="A143" s="10"/>
      <c r="B143" s="10"/>
      <c r="C143" s="10"/>
      <c r="D143" s="10"/>
      <c r="E143" s="10"/>
      <c r="F143" s="10"/>
    </row>
    <row r="144" spans="1:6" ht="12.75">
      <c r="A144" s="10"/>
      <c r="B144" s="10"/>
      <c r="C144" s="10"/>
      <c r="D144" s="10"/>
      <c r="E144" s="10"/>
      <c r="F144" s="10"/>
    </row>
    <row r="145" spans="1:6" ht="12.75">
      <c r="A145" s="10"/>
      <c r="B145" s="10"/>
      <c r="C145" s="10"/>
      <c r="D145" s="10"/>
      <c r="E145" s="10"/>
      <c r="F145" s="10"/>
    </row>
    <row r="146" spans="1:6" ht="12.75">
      <c r="A146" s="10"/>
      <c r="B146" s="10"/>
      <c r="C146" s="10"/>
      <c r="D146" s="10"/>
      <c r="E146" s="10"/>
      <c r="F146" s="10"/>
    </row>
    <row r="147" spans="1:6" ht="12.75">
      <c r="A147" s="10"/>
      <c r="B147" s="10"/>
      <c r="C147" s="10"/>
      <c r="D147" s="10"/>
      <c r="E147" s="10"/>
      <c r="F147" s="10"/>
    </row>
    <row r="148" spans="1:6" ht="12.75">
      <c r="A148" s="10"/>
      <c r="B148" s="10"/>
      <c r="C148" s="10"/>
      <c r="D148" s="10"/>
      <c r="E148" s="10"/>
      <c r="F148" s="10"/>
    </row>
    <row r="149" spans="1:6" ht="12.75">
      <c r="A149" s="10"/>
      <c r="B149" s="10"/>
      <c r="C149" s="10"/>
      <c r="D149" s="10"/>
      <c r="E149" s="10"/>
      <c r="F149" s="10"/>
    </row>
    <row r="150" spans="1:6" ht="12.75">
      <c r="A150" s="10"/>
      <c r="B150" s="10"/>
      <c r="C150" s="10"/>
      <c r="D150" s="10"/>
      <c r="E150" s="10"/>
      <c r="F150" s="10"/>
    </row>
    <row r="151" spans="1:6" ht="12.75">
      <c r="A151" s="10"/>
      <c r="B151" s="10"/>
      <c r="C151" s="10"/>
      <c r="D151" s="10"/>
      <c r="E151" s="10"/>
      <c r="F151" s="10"/>
    </row>
    <row r="152" spans="1:6" ht="12.75">
      <c r="A152" s="10"/>
      <c r="B152" s="10"/>
      <c r="C152" s="10"/>
      <c r="D152" s="10"/>
      <c r="E152" s="10"/>
      <c r="F152" s="10"/>
    </row>
    <row r="153" spans="1:6" ht="12.75">
      <c r="A153" s="10"/>
      <c r="B153" s="10"/>
      <c r="C153" s="10"/>
      <c r="D153" s="10"/>
      <c r="E153" s="10"/>
      <c r="F153" s="10"/>
    </row>
    <row r="154" spans="1:6" ht="12.75">
      <c r="A154" s="10"/>
      <c r="B154" s="10"/>
      <c r="C154" s="10"/>
      <c r="D154" s="10"/>
      <c r="E154" s="10"/>
      <c r="F154" s="10"/>
    </row>
    <row r="155" spans="1:6" ht="12.75">
      <c r="A155" s="10"/>
      <c r="B155" s="10"/>
      <c r="C155" s="10"/>
      <c r="D155" s="10"/>
      <c r="E155" s="10"/>
      <c r="F155" s="10"/>
    </row>
  </sheetData>
  <sheetProtection/>
  <mergeCells count="16">
    <mergeCell ref="A99:C99"/>
    <mergeCell ref="F84:G84"/>
    <mergeCell ref="A74:B74"/>
    <mergeCell ref="A96:C96"/>
    <mergeCell ref="A36:F36"/>
    <mergeCell ref="A52:F52"/>
    <mergeCell ref="A54:C54"/>
    <mergeCell ref="A57:C57"/>
    <mergeCell ref="A73:B73"/>
    <mergeCell ref="E71:G71"/>
    <mergeCell ref="D16:E16"/>
    <mergeCell ref="A35:F35"/>
    <mergeCell ref="A3:F3"/>
    <mergeCell ref="A4:F4"/>
    <mergeCell ref="A13:F13"/>
    <mergeCell ref="D15:E15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30"/>
  <sheetViews>
    <sheetView zoomScalePageLayoutView="0" workbookViewId="0" topLeftCell="A100">
      <selection activeCell="J82" sqref="J82"/>
    </sheetView>
  </sheetViews>
  <sheetFormatPr defaultColWidth="9.00390625" defaultRowHeight="12.75"/>
  <cols>
    <col min="1" max="1" width="27.125" style="0" customWidth="1"/>
    <col min="2" max="2" width="11.50390625" style="0" customWidth="1"/>
    <col min="3" max="3" width="17.50390625" style="0" customWidth="1"/>
    <col min="4" max="4" width="11.875" style="0" customWidth="1"/>
    <col min="5" max="5" width="14.00390625" style="0" customWidth="1"/>
    <col min="6" max="6" width="11.125" style="0" customWidth="1"/>
  </cols>
  <sheetData>
    <row r="1" spans="1:6" ht="12.75">
      <c r="A1" s="8"/>
      <c r="B1" s="8"/>
      <c r="C1" s="8"/>
      <c r="D1" s="8"/>
      <c r="E1" s="8"/>
      <c r="F1" s="8"/>
    </row>
    <row r="2" spans="1:6" ht="12.75">
      <c r="A2" s="216" t="s">
        <v>448</v>
      </c>
      <c r="B2" s="216"/>
      <c r="C2" s="216"/>
      <c r="D2" s="216"/>
      <c r="E2" s="216"/>
      <c r="F2" s="216"/>
    </row>
    <row r="3" spans="1:6" ht="12.75">
      <c r="A3" s="228" t="s">
        <v>28</v>
      </c>
      <c r="B3" s="228"/>
      <c r="C3" s="228"/>
      <c r="D3" s="228"/>
      <c r="E3" s="228"/>
      <c r="F3" s="228"/>
    </row>
    <row r="4" spans="1:6" ht="12.75">
      <c r="A4" s="39"/>
      <c r="B4" s="65" t="s">
        <v>26</v>
      </c>
      <c r="C4" s="9" t="s">
        <v>25</v>
      </c>
      <c r="D4" s="10"/>
      <c r="E4" s="9" t="s">
        <v>40</v>
      </c>
      <c r="F4" s="10"/>
    </row>
    <row r="5" spans="1:6" ht="12.75">
      <c r="A5" s="39"/>
      <c r="B5" s="9"/>
      <c r="C5" s="9"/>
      <c r="D5" s="10"/>
      <c r="E5" s="9"/>
      <c r="F5" s="10"/>
    </row>
    <row r="6" spans="1:6" ht="12.75">
      <c r="A6" s="39" t="s">
        <v>21</v>
      </c>
      <c r="B6" s="40"/>
      <c r="C6" s="40"/>
      <c r="D6" s="40"/>
      <c r="E6" s="9" t="s">
        <v>60</v>
      </c>
      <c r="F6" s="10"/>
    </row>
    <row r="7" spans="1:6" ht="12.75">
      <c r="A7" s="66" t="s">
        <v>262</v>
      </c>
      <c r="B7" s="67"/>
      <c r="C7" s="67"/>
      <c r="D7" s="67"/>
      <c r="E7" s="68" t="s">
        <v>306</v>
      </c>
      <c r="F7" s="69"/>
    </row>
    <row r="8" spans="1:6" ht="12.75">
      <c r="A8" s="66" t="s">
        <v>263</v>
      </c>
      <c r="B8" s="67"/>
      <c r="C8" s="67"/>
      <c r="D8" s="67"/>
      <c r="E8" s="68" t="s">
        <v>307</v>
      </c>
      <c r="F8" s="69"/>
    </row>
    <row r="9" spans="1:6" ht="12.75">
      <c r="A9" s="66" t="s">
        <v>264</v>
      </c>
      <c r="B9" s="68"/>
      <c r="C9" s="69"/>
      <c r="D9" s="69"/>
      <c r="E9" s="9" t="s">
        <v>514</v>
      </c>
      <c r="F9" s="69"/>
    </row>
    <row r="10" spans="1:6" ht="12.75">
      <c r="A10" s="39" t="s">
        <v>265</v>
      </c>
      <c r="B10" s="40"/>
      <c r="C10" s="40"/>
      <c r="D10" s="40"/>
      <c r="E10" s="9" t="s">
        <v>542</v>
      </c>
      <c r="F10" s="10"/>
    </row>
    <row r="11" spans="1:6" ht="12.75">
      <c r="A11" s="39" t="s">
        <v>454</v>
      </c>
      <c r="B11" s="40"/>
      <c r="C11" s="40"/>
      <c r="D11" s="40"/>
      <c r="E11" s="9"/>
      <c r="F11" s="10"/>
    </row>
    <row r="12" spans="1:6" ht="12.75">
      <c r="A12" s="217" t="s">
        <v>449</v>
      </c>
      <c r="B12" s="217"/>
      <c r="C12" s="217"/>
      <c r="D12" s="217"/>
      <c r="E12" s="217"/>
      <c r="F12" s="217"/>
    </row>
    <row r="13" spans="1:6" ht="12.75">
      <c r="A13" s="65"/>
      <c r="B13" s="65"/>
      <c r="C13" s="65"/>
      <c r="D13" s="65"/>
      <c r="E13" s="65"/>
      <c r="F13" s="65"/>
    </row>
    <row r="14" spans="1:6" ht="12.75">
      <c r="A14" s="70" t="s">
        <v>0</v>
      </c>
      <c r="B14" s="71" t="s">
        <v>23</v>
      </c>
      <c r="C14" s="71" t="s">
        <v>5</v>
      </c>
      <c r="D14" s="229" t="s">
        <v>24</v>
      </c>
      <c r="E14" s="230"/>
      <c r="F14" s="71" t="s">
        <v>7</v>
      </c>
    </row>
    <row r="15" spans="1:6" ht="12.75">
      <c r="A15" s="72" t="s">
        <v>1</v>
      </c>
      <c r="B15" s="73" t="s">
        <v>2</v>
      </c>
      <c r="C15" s="73" t="s">
        <v>2</v>
      </c>
      <c r="D15" s="231" t="s">
        <v>450</v>
      </c>
      <c r="E15" s="232"/>
      <c r="F15" s="73" t="s">
        <v>8</v>
      </c>
    </row>
    <row r="16" spans="1:6" ht="12.75">
      <c r="A16" s="72"/>
      <c r="B16" s="74" t="s">
        <v>3</v>
      </c>
      <c r="C16" s="74" t="s">
        <v>3</v>
      </c>
      <c r="D16" s="75" t="s">
        <v>2</v>
      </c>
      <c r="E16" s="76" t="s">
        <v>6</v>
      </c>
      <c r="F16" s="73"/>
    </row>
    <row r="17" spans="1:6" ht="12.75">
      <c r="A17" s="77"/>
      <c r="B17" s="75" t="s">
        <v>4</v>
      </c>
      <c r="C17" s="75" t="s">
        <v>4</v>
      </c>
      <c r="D17" s="75" t="s">
        <v>4</v>
      </c>
      <c r="E17" s="75" t="s">
        <v>4</v>
      </c>
      <c r="F17" s="74"/>
    </row>
    <row r="18" spans="1:6" ht="12.75">
      <c r="A18" s="5" t="s">
        <v>613</v>
      </c>
      <c r="B18" s="76">
        <v>1070061.3</v>
      </c>
      <c r="C18" s="76">
        <v>1070149.47</v>
      </c>
      <c r="D18" s="76">
        <v>114645.54</v>
      </c>
      <c r="E18" s="76">
        <v>23557.06</v>
      </c>
      <c r="F18" s="70"/>
    </row>
    <row r="19" spans="1:6" ht="12.75">
      <c r="A19" s="76" t="s">
        <v>11</v>
      </c>
      <c r="B19" s="76">
        <v>299296.94</v>
      </c>
      <c r="C19" s="76">
        <v>300203.75</v>
      </c>
      <c r="D19" s="76">
        <v>32218.17</v>
      </c>
      <c r="E19" s="76">
        <v>7080.07</v>
      </c>
      <c r="F19" s="72"/>
    </row>
    <row r="20" spans="1:6" ht="12.75">
      <c r="A20" s="76" t="s">
        <v>10</v>
      </c>
      <c r="B20" s="76">
        <v>93129.42</v>
      </c>
      <c r="C20" s="76">
        <v>92985</v>
      </c>
      <c r="D20" s="76">
        <v>10370.98</v>
      </c>
      <c r="E20" s="76">
        <v>2610.24</v>
      </c>
      <c r="F20" s="72"/>
    </row>
    <row r="21" spans="1:6" ht="12.75">
      <c r="A21" s="76" t="s">
        <v>12</v>
      </c>
      <c r="B21" s="76">
        <v>318436.78</v>
      </c>
      <c r="C21" s="76">
        <v>319571.32</v>
      </c>
      <c r="D21" s="76">
        <v>32851.32</v>
      </c>
      <c r="E21" s="76">
        <v>6278.86</v>
      </c>
      <c r="F21" s="72"/>
    </row>
    <row r="22" spans="1:6" ht="12.75">
      <c r="A22" s="76" t="s">
        <v>49</v>
      </c>
      <c r="B22" s="76">
        <v>141645.18</v>
      </c>
      <c r="C22" s="76">
        <v>128734.11</v>
      </c>
      <c r="D22" s="76">
        <v>22290.24</v>
      </c>
      <c r="E22" s="76">
        <v>-952.6</v>
      </c>
      <c r="F22" s="72"/>
    </row>
    <row r="23" spans="1:6" ht="12.75">
      <c r="A23" s="62" t="s">
        <v>65</v>
      </c>
      <c r="B23" s="62">
        <f>SUM(B18:B22)</f>
        <v>1922569.6199999999</v>
      </c>
      <c r="C23" s="62">
        <f>SUM(C18:C22)</f>
        <v>1911643.6500000001</v>
      </c>
      <c r="D23" s="62">
        <f>SUM(D18:D22)</f>
        <v>212376.25</v>
      </c>
      <c r="E23" s="62">
        <f>SUM(E18:E22)</f>
        <v>38573.630000000005</v>
      </c>
      <c r="F23" s="78"/>
    </row>
    <row r="24" spans="1:6" ht="12.75">
      <c r="A24" s="76" t="s">
        <v>318</v>
      </c>
      <c r="B24" s="76">
        <v>0</v>
      </c>
      <c r="C24" s="76">
        <v>701.28</v>
      </c>
      <c r="D24" s="76">
        <v>-9240.39</v>
      </c>
      <c r="E24" s="76">
        <v>-9240.39</v>
      </c>
      <c r="F24" s="78"/>
    </row>
    <row r="25" spans="1:6" ht="12.75">
      <c r="A25" s="62" t="s">
        <v>13</v>
      </c>
      <c r="B25" s="62">
        <f>SUM(B23:B24)</f>
        <v>1922569.6199999999</v>
      </c>
      <c r="C25" s="62">
        <f>SUM(C23:C24)</f>
        <v>1912344.9300000002</v>
      </c>
      <c r="D25" s="62">
        <f>SUM(D23:D24)</f>
        <v>203135.86</v>
      </c>
      <c r="E25" s="62">
        <f>SUM(E23:E24)</f>
        <v>29333.240000000005</v>
      </c>
      <c r="F25" s="79">
        <v>98</v>
      </c>
    </row>
    <row r="26" spans="1:6" ht="12.75">
      <c r="A26" s="62"/>
      <c r="B26" s="62"/>
      <c r="C26" s="62"/>
      <c r="D26" s="62"/>
      <c r="E26" s="62"/>
      <c r="F26" s="78"/>
    </row>
    <row r="27" spans="1:6" ht="12.75">
      <c r="A27" s="62"/>
      <c r="B27" s="76"/>
      <c r="C27" s="76"/>
      <c r="D27" s="76"/>
      <c r="E27" s="76"/>
      <c r="F27" s="80"/>
    </row>
    <row r="28" spans="1:6" ht="12.75">
      <c r="A28" s="81" t="s">
        <v>71</v>
      </c>
      <c r="B28" s="82">
        <v>1515638.12</v>
      </c>
      <c r="C28" s="76">
        <v>1486436.24</v>
      </c>
      <c r="D28" s="76"/>
      <c r="E28" s="76"/>
      <c r="F28" s="78"/>
    </row>
    <row r="29" spans="1:6" ht="12.75">
      <c r="A29" s="81" t="s">
        <v>72</v>
      </c>
      <c r="B29" s="82">
        <v>969215.71</v>
      </c>
      <c r="C29" s="76">
        <v>949881.58</v>
      </c>
      <c r="D29" s="76"/>
      <c r="E29" s="76"/>
      <c r="F29" s="78"/>
    </row>
    <row r="30" spans="1:6" ht="12.75">
      <c r="A30" s="81" t="s">
        <v>79</v>
      </c>
      <c r="B30" s="82">
        <v>700678.06</v>
      </c>
      <c r="C30" s="76">
        <v>700870.34</v>
      </c>
      <c r="D30" s="76"/>
      <c r="E30" s="76"/>
      <c r="F30" s="78"/>
    </row>
    <row r="31" spans="1:6" ht="12.75">
      <c r="A31" s="81"/>
      <c r="B31" s="83"/>
      <c r="C31" s="62"/>
      <c r="D31" s="62"/>
      <c r="E31" s="62"/>
      <c r="F31" s="78"/>
    </row>
    <row r="32" spans="1:6" ht="12.75">
      <c r="A32" s="81" t="s">
        <v>73</v>
      </c>
      <c r="B32" s="83">
        <f>SUM(B28:B31)</f>
        <v>3185531.89</v>
      </c>
      <c r="C32" s="62">
        <f>SUM(C28:C31)</f>
        <v>3137188.1599999997</v>
      </c>
      <c r="D32" s="62"/>
      <c r="E32" s="62"/>
      <c r="F32" s="79"/>
    </row>
    <row r="33" spans="1:6" ht="12.75">
      <c r="A33" s="84"/>
      <c r="B33" s="85"/>
      <c r="C33" s="86"/>
      <c r="D33" s="86"/>
      <c r="E33" s="86"/>
      <c r="F33" s="86"/>
    </row>
    <row r="34" spans="1:6" ht="12.75">
      <c r="A34" s="216" t="s">
        <v>246</v>
      </c>
      <c r="B34" s="216"/>
      <c r="C34" s="216"/>
      <c r="D34" s="216"/>
      <c r="E34" s="216"/>
      <c r="F34" s="216"/>
    </row>
    <row r="35" spans="1:6" ht="12.75">
      <c r="A35" s="216" t="s">
        <v>247</v>
      </c>
      <c r="B35" s="216"/>
      <c r="C35" s="216"/>
      <c r="D35" s="216"/>
      <c r="E35" s="216"/>
      <c r="F35" s="216"/>
    </row>
    <row r="36" spans="1:6" ht="12.75">
      <c r="A36" s="63"/>
      <c r="B36" s="63"/>
      <c r="C36" s="63"/>
      <c r="D36" s="63"/>
      <c r="E36" s="63"/>
      <c r="F36" s="63"/>
    </row>
    <row r="37" spans="1:6" ht="12.75">
      <c r="A37" s="87" t="s">
        <v>451</v>
      </c>
      <c r="B37" s="88"/>
      <c r="C37" s="88"/>
      <c r="D37" s="88"/>
      <c r="E37" s="89"/>
      <c r="F37" s="89">
        <v>-24921.24</v>
      </c>
    </row>
    <row r="38" spans="1:6" ht="12.75">
      <c r="A38" s="131"/>
      <c r="B38" s="132"/>
      <c r="C38" s="132"/>
      <c r="D38" s="132"/>
      <c r="E38" s="133"/>
      <c r="F38" s="89"/>
    </row>
    <row r="39" spans="1:6" ht="12.75">
      <c r="A39" s="90" t="s">
        <v>15</v>
      </c>
      <c r="B39" s="91"/>
      <c r="C39" s="91"/>
      <c r="D39" s="91"/>
      <c r="E39" s="92"/>
      <c r="F39" s="43"/>
    </row>
    <row r="40" spans="1:6" ht="12.75">
      <c r="A40" s="93" t="s">
        <v>253</v>
      </c>
      <c r="B40" s="94"/>
      <c r="C40" s="94"/>
      <c r="D40" s="47"/>
      <c r="E40" s="43"/>
      <c r="F40" s="43">
        <f>SUM(C24)</f>
        <v>701.28</v>
      </c>
    </row>
    <row r="41" spans="1:6" ht="12.75">
      <c r="A41" s="93" t="s">
        <v>254</v>
      </c>
      <c r="B41" s="94"/>
      <c r="C41" s="94"/>
      <c r="D41" s="47"/>
      <c r="E41" s="43"/>
      <c r="F41" s="43">
        <v>0</v>
      </c>
    </row>
    <row r="42" spans="1:6" ht="12.75">
      <c r="A42" s="95" t="s">
        <v>14</v>
      </c>
      <c r="B42" s="96"/>
      <c r="C42" s="96"/>
      <c r="D42" s="96"/>
      <c r="E42" s="97"/>
      <c r="F42" s="97">
        <f>SUM(F40:F41)</f>
        <v>701.28</v>
      </c>
    </row>
    <row r="43" spans="1:6" ht="12.75">
      <c r="A43" s="98"/>
      <c r="B43" s="99"/>
      <c r="C43" s="99"/>
      <c r="D43" s="99"/>
      <c r="E43" s="126"/>
      <c r="F43" s="97"/>
    </row>
    <row r="44" spans="1:6" ht="12.75">
      <c r="A44" s="98" t="s">
        <v>391</v>
      </c>
      <c r="B44" s="99"/>
      <c r="C44" s="100"/>
      <c r="D44" s="100"/>
      <c r="E44" s="101"/>
      <c r="F44" s="43">
        <v>0</v>
      </c>
    </row>
    <row r="45" spans="1:6" ht="12.75">
      <c r="A45" s="98"/>
      <c r="B45" s="99"/>
      <c r="C45" s="100"/>
      <c r="D45" s="100"/>
      <c r="E45" s="101"/>
      <c r="F45" s="101"/>
    </row>
    <row r="46" spans="1:6" ht="12.75">
      <c r="A46" s="98" t="s">
        <v>590</v>
      </c>
      <c r="B46" s="99"/>
      <c r="C46" s="99"/>
      <c r="D46" s="99"/>
      <c r="E46" s="99"/>
      <c r="F46" s="80"/>
    </row>
    <row r="47" spans="1:6" ht="12.75">
      <c r="A47" s="102" t="s">
        <v>452</v>
      </c>
      <c r="B47" s="103"/>
      <c r="C47" s="103"/>
      <c r="D47" s="103"/>
      <c r="E47" s="103"/>
      <c r="F47" s="79">
        <f>SUM(F37+F42-F44)</f>
        <v>-24219.960000000003</v>
      </c>
    </row>
    <row r="48" spans="1:6" ht="12.75">
      <c r="A48" s="86"/>
      <c r="B48" s="86"/>
      <c r="C48" s="86"/>
      <c r="D48" s="86"/>
      <c r="E48" s="86"/>
      <c r="F48" s="86"/>
    </row>
    <row r="49" spans="1:6" ht="12.75">
      <c r="A49" s="104" t="s">
        <v>75</v>
      </c>
      <c r="B49" s="39"/>
      <c r="C49" s="39"/>
      <c r="D49" s="39"/>
      <c r="E49" s="39"/>
      <c r="F49" s="39"/>
    </row>
    <row r="50" spans="1:6" ht="12.75">
      <c r="A50" s="104"/>
      <c r="B50" s="39"/>
      <c r="C50" s="39"/>
      <c r="D50" s="39"/>
      <c r="E50" s="39"/>
      <c r="F50" s="39"/>
    </row>
    <row r="51" spans="1:6" ht="12.75">
      <c r="A51" s="217" t="s">
        <v>601</v>
      </c>
      <c r="B51" s="217"/>
      <c r="C51" s="217"/>
      <c r="D51" s="217"/>
      <c r="E51" s="217"/>
      <c r="F51" s="217"/>
    </row>
    <row r="52" spans="1:6" ht="12.75">
      <c r="A52" s="65"/>
      <c r="B52" s="65"/>
      <c r="C52" s="65"/>
      <c r="D52" s="65"/>
      <c r="E52" s="65"/>
      <c r="F52" s="65"/>
    </row>
    <row r="53" spans="1:6" ht="12.75">
      <c r="A53" s="215" t="s">
        <v>248</v>
      </c>
      <c r="B53" s="215"/>
      <c r="C53" s="215"/>
      <c r="D53" s="106">
        <v>368214.2</v>
      </c>
      <c r="E53" s="65"/>
      <c r="F53" s="65"/>
    </row>
    <row r="54" spans="1:6" ht="12.75">
      <c r="A54" s="107" t="s">
        <v>257</v>
      </c>
      <c r="B54" s="108"/>
      <c r="C54" s="108"/>
      <c r="D54" s="134"/>
      <c r="E54" s="65"/>
      <c r="F54" s="65"/>
    </row>
    <row r="55" spans="1:6" ht="12.75">
      <c r="A55" s="218" t="s">
        <v>498</v>
      </c>
      <c r="B55" s="219"/>
      <c r="C55" s="219"/>
      <c r="D55" s="110">
        <f>SUM(B23)</f>
        <v>1922569.6199999999</v>
      </c>
      <c r="E55" s="65"/>
      <c r="F55" s="65"/>
    </row>
    <row r="56" spans="1:6" ht="12.75">
      <c r="A56" s="109" t="s">
        <v>274</v>
      </c>
      <c r="B56" s="109"/>
      <c r="C56" s="109"/>
      <c r="D56" s="64">
        <v>0</v>
      </c>
      <c r="E56" s="65"/>
      <c r="F56" s="65"/>
    </row>
    <row r="57" spans="1:6" ht="12.75">
      <c r="A57" s="107" t="s">
        <v>268</v>
      </c>
      <c r="B57" s="107"/>
      <c r="C57" s="107"/>
      <c r="D57" s="106">
        <f>SUM(D55:D56)</f>
        <v>1922569.6199999999</v>
      </c>
      <c r="E57" s="65"/>
      <c r="F57" s="65"/>
    </row>
    <row r="58" spans="1:6" ht="12.75">
      <c r="A58" s="107"/>
      <c r="B58" s="107"/>
      <c r="C58" s="107"/>
      <c r="D58" s="106"/>
      <c r="E58" s="65"/>
      <c r="F58" s="65"/>
    </row>
    <row r="59" spans="1:6" ht="12.75">
      <c r="A59" s="107"/>
      <c r="B59" s="107"/>
      <c r="C59" s="107"/>
      <c r="D59" s="106"/>
      <c r="E59" s="65"/>
      <c r="F59" s="65"/>
    </row>
    <row r="60" spans="1:6" ht="12.75">
      <c r="A60" s="107"/>
      <c r="B60" s="107"/>
      <c r="C60" s="107"/>
      <c r="D60" s="106"/>
      <c r="E60" s="65"/>
      <c r="F60" s="65"/>
    </row>
    <row r="61" spans="1:6" ht="12.75">
      <c r="A61" s="107"/>
      <c r="B61" s="107"/>
      <c r="C61" s="107"/>
      <c r="D61" s="106"/>
      <c r="E61" s="65"/>
      <c r="F61" s="65"/>
    </row>
    <row r="62" spans="1:6" ht="12.75">
      <c r="A62" s="107"/>
      <c r="B62" s="107"/>
      <c r="C62" s="107"/>
      <c r="D62" s="106"/>
      <c r="E62" s="65"/>
      <c r="F62" s="65"/>
    </row>
    <row r="63" spans="1:6" ht="12.75">
      <c r="A63" s="107"/>
      <c r="B63" s="107"/>
      <c r="C63" s="107"/>
      <c r="D63" s="106"/>
      <c r="E63" s="65"/>
      <c r="F63" s="65"/>
    </row>
    <row r="64" spans="1:6" ht="12.75">
      <c r="A64" s="107"/>
      <c r="B64" s="107"/>
      <c r="C64" s="107"/>
      <c r="D64" s="106"/>
      <c r="E64" s="65"/>
      <c r="F64" s="65"/>
    </row>
    <row r="65" spans="1:6" ht="12.75">
      <c r="A65" s="107"/>
      <c r="B65" s="107"/>
      <c r="C65" s="107"/>
      <c r="D65" s="106"/>
      <c r="E65" s="65"/>
      <c r="F65" s="65"/>
    </row>
    <row r="66" spans="1:6" ht="12.75">
      <c r="A66" s="107"/>
      <c r="B66" s="107"/>
      <c r="C66" s="107"/>
      <c r="D66" s="106"/>
      <c r="E66" s="65"/>
      <c r="F66" s="65"/>
    </row>
    <row r="67" spans="1:6" ht="12.75">
      <c r="A67" s="107"/>
      <c r="B67" s="107"/>
      <c r="C67" s="107"/>
      <c r="D67" s="111"/>
      <c r="E67" s="65"/>
      <c r="F67" s="65"/>
    </row>
    <row r="68" spans="1:6" ht="12.75">
      <c r="A68" s="107" t="s">
        <v>258</v>
      </c>
      <c r="B68" s="108"/>
      <c r="C68" s="108"/>
      <c r="D68" s="65"/>
      <c r="E68" s="65"/>
      <c r="F68" s="65"/>
    </row>
    <row r="69" spans="1:6" ht="12.75">
      <c r="A69" s="108" t="s">
        <v>111</v>
      </c>
      <c r="B69" s="108"/>
      <c r="C69" s="108"/>
      <c r="D69" s="65"/>
      <c r="E69" s="65"/>
      <c r="F69" s="65"/>
    </row>
    <row r="70" spans="1:9" ht="12.75">
      <c r="A70" s="32" t="s">
        <v>250</v>
      </c>
      <c r="B70" s="33"/>
      <c r="C70" s="34" t="s">
        <v>483</v>
      </c>
      <c r="D70" s="34" t="s">
        <v>66</v>
      </c>
      <c r="E70" s="226" t="s">
        <v>490</v>
      </c>
      <c r="F70" s="214"/>
      <c r="G70" s="227"/>
      <c r="H70" s="38"/>
      <c r="I70" s="41"/>
    </row>
    <row r="71" spans="1:9" ht="12.75">
      <c r="A71" s="35" t="s">
        <v>251</v>
      </c>
      <c r="B71" s="36"/>
      <c r="C71" s="178" t="s">
        <v>484</v>
      </c>
      <c r="D71" s="37" t="s">
        <v>4</v>
      </c>
      <c r="E71" s="154" t="s">
        <v>485</v>
      </c>
      <c r="F71" s="5" t="s">
        <v>486</v>
      </c>
      <c r="G71" s="5" t="s">
        <v>487</v>
      </c>
      <c r="H71" s="38"/>
      <c r="I71" s="41"/>
    </row>
    <row r="72" spans="1:9" ht="12.75">
      <c r="A72" s="220" t="s">
        <v>249</v>
      </c>
      <c r="B72" s="221"/>
      <c r="C72" s="151" t="s">
        <v>260</v>
      </c>
      <c r="D72" s="112">
        <v>140706.6</v>
      </c>
      <c r="E72" s="13" t="s">
        <v>488</v>
      </c>
      <c r="F72" s="43">
        <v>1.39</v>
      </c>
      <c r="G72" s="76">
        <v>1.39</v>
      </c>
      <c r="I72" s="51"/>
    </row>
    <row r="73" spans="1:9" ht="12.75">
      <c r="A73" s="220" t="s">
        <v>256</v>
      </c>
      <c r="B73" s="221"/>
      <c r="C73" s="151" t="s">
        <v>17</v>
      </c>
      <c r="D73" s="82">
        <v>546798.54</v>
      </c>
      <c r="E73" s="13" t="s">
        <v>488</v>
      </c>
      <c r="F73" s="186">
        <v>4.86</v>
      </c>
      <c r="G73" s="187">
        <v>5.51</v>
      </c>
      <c r="I73" s="51"/>
    </row>
    <row r="74" spans="1:9" ht="12.75">
      <c r="A74" s="135" t="s">
        <v>10</v>
      </c>
      <c r="B74" s="100"/>
      <c r="C74" s="151"/>
      <c r="D74" s="82">
        <v>93129.42</v>
      </c>
      <c r="E74" s="13" t="s">
        <v>488</v>
      </c>
      <c r="F74" s="186">
        <v>0.92</v>
      </c>
      <c r="G74" s="186">
        <v>0.92</v>
      </c>
      <c r="I74" s="51"/>
    </row>
    <row r="75" spans="1:7" ht="12.75">
      <c r="A75" s="114" t="s">
        <v>444</v>
      </c>
      <c r="B75" s="115"/>
      <c r="C75" s="151" t="s">
        <v>180</v>
      </c>
      <c r="D75" s="82">
        <v>12286.75</v>
      </c>
      <c r="E75" s="190" t="s">
        <v>614</v>
      </c>
      <c r="F75" s="179">
        <v>1755.25</v>
      </c>
      <c r="G75" s="179">
        <v>1755.25</v>
      </c>
    </row>
    <row r="76" spans="1:9" ht="12.75">
      <c r="A76" s="114" t="s">
        <v>67</v>
      </c>
      <c r="B76" s="115"/>
      <c r="C76" s="151" t="s">
        <v>597</v>
      </c>
      <c r="D76" s="116">
        <v>32224.16</v>
      </c>
      <c r="E76" s="13" t="s">
        <v>488</v>
      </c>
      <c r="F76" s="43">
        <v>0.31</v>
      </c>
      <c r="G76" s="76">
        <v>0.32</v>
      </c>
      <c r="I76" s="51"/>
    </row>
    <row r="77" spans="1:9" ht="12.75">
      <c r="A77" s="114" t="s">
        <v>68</v>
      </c>
      <c r="B77" s="115"/>
      <c r="C77" s="151" t="s">
        <v>20</v>
      </c>
      <c r="D77" s="116">
        <v>8098.18</v>
      </c>
      <c r="E77" s="13" t="s">
        <v>488</v>
      </c>
      <c r="F77" s="43">
        <v>0.08</v>
      </c>
      <c r="G77" s="76">
        <v>0.08</v>
      </c>
      <c r="I77" s="51"/>
    </row>
    <row r="78" spans="1:9" ht="12.75">
      <c r="A78" s="117" t="s">
        <v>78</v>
      </c>
      <c r="B78" s="118"/>
      <c r="C78" s="151" t="s">
        <v>76</v>
      </c>
      <c r="D78" s="116">
        <v>6917.2</v>
      </c>
      <c r="E78" s="13" t="s">
        <v>488</v>
      </c>
      <c r="F78" s="43">
        <v>0.06</v>
      </c>
      <c r="G78" s="76">
        <v>0.07</v>
      </c>
      <c r="I78" s="51"/>
    </row>
    <row r="79" spans="1:9" ht="12.75">
      <c r="A79" s="143" t="s">
        <v>492</v>
      </c>
      <c r="B79" s="118"/>
      <c r="C79" s="151" t="s">
        <v>261</v>
      </c>
      <c r="D79" s="116">
        <v>122739.03</v>
      </c>
      <c r="E79" s="13" t="s">
        <v>488</v>
      </c>
      <c r="F79" s="43">
        <v>1.16</v>
      </c>
      <c r="G79" s="76">
        <v>1.23</v>
      </c>
      <c r="I79" s="51"/>
    </row>
    <row r="80" spans="1:9" ht="12.75">
      <c r="A80" s="177" t="s">
        <v>596</v>
      </c>
      <c r="B80" s="118"/>
      <c r="C80" s="151" t="s">
        <v>261</v>
      </c>
      <c r="D80" s="116">
        <v>2872.33</v>
      </c>
      <c r="E80" s="13" t="s">
        <v>491</v>
      </c>
      <c r="F80" s="76">
        <v>0.0222</v>
      </c>
      <c r="G80" s="76">
        <v>0.0222</v>
      </c>
      <c r="I80" s="51"/>
    </row>
    <row r="81" spans="1:9" ht="12.75">
      <c r="A81" s="113" t="s">
        <v>11</v>
      </c>
      <c r="B81" s="47"/>
      <c r="C81" s="151" t="s">
        <v>18</v>
      </c>
      <c r="D81" s="82">
        <v>299296.94</v>
      </c>
      <c r="E81" s="13" t="s">
        <v>488</v>
      </c>
      <c r="F81" s="76">
        <v>2.84</v>
      </c>
      <c r="G81" s="76">
        <v>2.98</v>
      </c>
      <c r="I81" s="189"/>
    </row>
    <row r="82" spans="1:9" ht="12.75">
      <c r="A82" s="135" t="s">
        <v>281</v>
      </c>
      <c r="B82" s="100"/>
      <c r="C82" s="151" t="s">
        <v>114</v>
      </c>
      <c r="D82" s="116">
        <v>318436.78</v>
      </c>
      <c r="E82" s="13" t="s">
        <v>488</v>
      </c>
      <c r="F82" s="76">
        <v>3.15</v>
      </c>
      <c r="G82" s="76">
        <v>3.15</v>
      </c>
      <c r="I82" s="51"/>
    </row>
    <row r="83" spans="1:7" ht="12.75">
      <c r="A83" s="135"/>
      <c r="B83" s="100"/>
      <c r="C83" s="116"/>
      <c r="D83" s="116"/>
      <c r="E83" s="13"/>
      <c r="F83" s="5" t="s">
        <v>493</v>
      </c>
      <c r="G83" s="5" t="s">
        <v>494</v>
      </c>
    </row>
    <row r="84" spans="1:8" ht="15">
      <c r="A84" s="117" t="s">
        <v>272</v>
      </c>
      <c r="B84" s="127"/>
      <c r="C84" s="151" t="s">
        <v>19</v>
      </c>
      <c r="D84" s="116">
        <v>98064.22</v>
      </c>
      <c r="E84" s="13" t="s">
        <v>489</v>
      </c>
      <c r="F84" s="76">
        <v>3.66</v>
      </c>
      <c r="G84" s="76">
        <v>3.94</v>
      </c>
      <c r="H84" s="45"/>
    </row>
    <row r="85" spans="1:8" ht="15">
      <c r="A85" s="177" t="s">
        <v>271</v>
      </c>
      <c r="B85" s="100"/>
      <c r="C85" s="151" t="s">
        <v>19</v>
      </c>
      <c r="D85" s="116">
        <v>35256.68</v>
      </c>
      <c r="E85" s="13" t="s">
        <v>489</v>
      </c>
      <c r="F85" s="76">
        <v>3.66</v>
      </c>
      <c r="G85" s="76">
        <v>3.94</v>
      </c>
      <c r="H85" s="45"/>
    </row>
    <row r="86" spans="1:7" ht="12.75">
      <c r="A86" s="113" t="s">
        <v>269</v>
      </c>
      <c r="B86" s="43"/>
      <c r="C86" s="121"/>
      <c r="D86" s="121">
        <f>SUM(D72:D85)</f>
        <v>1716826.83</v>
      </c>
      <c r="E86" s="113"/>
      <c r="F86" s="43"/>
      <c r="G86" s="5"/>
    </row>
    <row r="87" spans="1:6" ht="12.75">
      <c r="A87" s="86"/>
      <c r="B87" s="44"/>
      <c r="C87" s="122"/>
      <c r="D87" s="123"/>
      <c r="E87" s="10"/>
      <c r="F87" s="10"/>
    </row>
    <row r="88" spans="1:6" ht="12.75">
      <c r="A88" s="44" t="s">
        <v>9</v>
      </c>
      <c r="B88" s="44"/>
      <c r="C88" s="122"/>
      <c r="D88" s="123">
        <v>313063.55</v>
      </c>
      <c r="E88" s="10" t="s">
        <v>276</v>
      </c>
      <c r="F88" s="10"/>
    </row>
    <row r="89" spans="1:6" ht="12.75">
      <c r="A89" s="42"/>
      <c r="B89" s="42"/>
      <c r="C89" s="42"/>
      <c r="D89" s="42"/>
      <c r="E89" s="42"/>
      <c r="F89" s="42"/>
    </row>
    <row r="90" spans="1:10" ht="12.75">
      <c r="A90" s="128" t="s">
        <v>275</v>
      </c>
      <c r="B90" s="128"/>
      <c r="C90" s="129"/>
      <c r="D90" s="130">
        <v>2484</v>
      </c>
      <c r="E90" s="40" t="s">
        <v>278</v>
      </c>
      <c r="F90" s="40"/>
      <c r="G90" s="42"/>
      <c r="H90" s="42"/>
      <c r="I90" s="42"/>
      <c r="J90" s="42"/>
    </row>
    <row r="91" spans="1:10" ht="12.75">
      <c r="A91" s="128" t="s">
        <v>279</v>
      </c>
      <c r="B91" s="128"/>
      <c r="C91" s="129"/>
      <c r="D91" s="130">
        <v>9400.75</v>
      </c>
      <c r="E91" s="40" t="s">
        <v>283</v>
      </c>
      <c r="F91" s="40"/>
      <c r="G91" s="42"/>
      <c r="H91" s="42"/>
      <c r="I91" s="42"/>
      <c r="J91" s="42"/>
    </row>
    <row r="92" spans="1:6" ht="12.75">
      <c r="A92" s="40" t="s">
        <v>282</v>
      </c>
      <c r="B92" s="40"/>
      <c r="C92" s="40"/>
      <c r="D92" s="40">
        <v>17836</v>
      </c>
      <c r="E92" s="40"/>
      <c r="F92" s="40"/>
    </row>
    <row r="93" spans="1:6" ht="12.75">
      <c r="A93" s="107" t="s">
        <v>270</v>
      </c>
      <c r="B93" s="39"/>
      <c r="C93" s="39"/>
      <c r="D93" s="124">
        <f>SUM(D86:D92)</f>
        <v>2059611.1300000001</v>
      </c>
      <c r="E93" s="125"/>
      <c r="F93" s="125"/>
    </row>
    <row r="94" spans="1:6" ht="12.75">
      <c r="A94" s="215" t="s">
        <v>453</v>
      </c>
      <c r="B94" s="215"/>
      <c r="C94" s="215"/>
      <c r="D94" s="106">
        <f>SUM(D53+D57-D93)</f>
        <v>231172.6899999997</v>
      </c>
      <c r="E94" s="125"/>
      <c r="F94" s="125"/>
    </row>
    <row r="95" spans="1:6" ht="12.75">
      <c r="A95" s="148" t="s">
        <v>501</v>
      </c>
      <c r="B95" s="125"/>
      <c r="C95" s="125"/>
      <c r="D95" s="106">
        <f>SUM(E23)</f>
        <v>38573.630000000005</v>
      </c>
      <c r="E95" s="125"/>
      <c r="F95" s="125"/>
    </row>
    <row r="96" spans="1:6" ht="12.75">
      <c r="A96" s="148" t="s">
        <v>502</v>
      </c>
      <c r="B96" s="125"/>
      <c r="C96" s="125"/>
      <c r="D96" s="106"/>
      <c r="E96" s="125"/>
      <c r="F96" s="125"/>
    </row>
    <row r="97" spans="1:6" ht="12.75">
      <c r="A97" s="212" t="s">
        <v>615</v>
      </c>
      <c r="B97" s="212"/>
      <c r="C97" s="212"/>
      <c r="D97" s="106">
        <f>SUM(D94-D95)</f>
        <v>192599.0599999997</v>
      </c>
      <c r="E97" s="125"/>
      <c r="F97" s="125"/>
    </row>
    <row r="98" spans="1:6" ht="12.75">
      <c r="A98" s="125"/>
      <c r="B98" s="125"/>
      <c r="C98" s="125"/>
      <c r="D98" s="136"/>
      <c r="E98" s="125"/>
      <c r="F98" s="125"/>
    </row>
    <row r="99" spans="1:6" ht="12.75">
      <c r="A99" s="9" t="s">
        <v>74</v>
      </c>
      <c r="B99" s="9"/>
      <c r="C99" s="9"/>
      <c r="D99" s="9" t="s">
        <v>495</v>
      </c>
      <c r="E99" s="65" t="s">
        <v>104</v>
      </c>
      <c r="F99" s="65" t="s">
        <v>104</v>
      </c>
    </row>
    <row r="100" spans="1:6" ht="12.75">
      <c r="A100" s="9"/>
      <c r="B100" s="9"/>
      <c r="C100" s="9"/>
      <c r="D100" s="9"/>
      <c r="E100" s="50" t="s">
        <v>594</v>
      </c>
      <c r="F100" t="s">
        <v>474</v>
      </c>
    </row>
    <row r="101" spans="1:6" ht="12.75">
      <c r="A101" s="69" t="s">
        <v>182</v>
      </c>
      <c r="B101" s="69" t="s">
        <v>105</v>
      </c>
      <c r="C101" s="69"/>
      <c r="D101" s="69" t="s">
        <v>107</v>
      </c>
      <c r="E101" s="69">
        <v>122.65</v>
      </c>
      <c r="F101" s="69">
        <v>133.35</v>
      </c>
    </row>
    <row r="102" spans="1:6" ht="12.75">
      <c r="A102" s="69" t="s">
        <v>182</v>
      </c>
      <c r="B102" s="69" t="s">
        <v>445</v>
      </c>
      <c r="C102" s="69"/>
      <c r="D102" s="69" t="s">
        <v>110</v>
      </c>
      <c r="E102" s="69">
        <v>1621.48</v>
      </c>
      <c r="F102" s="69">
        <v>1754.44</v>
      </c>
    </row>
    <row r="103" spans="1:6" ht="12.75">
      <c r="A103" s="10" t="s">
        <v>181</v>
      </c>
      <c r="B103" s="10" t="s">
        <v>108</v>
      </c>
      <c r="C103" s="10"/>
      <c r="D103" s="69" t="s">
        <v>107</v>
      </c>
      <c r="E103" s="120">
        <v>21.54</v>
      </c>
      <c r="F103" s="120">
        <v>23.91</v>
      </c>
    </row>
    <row r="104" spans="1:6" ht="12.75">
      <c r="A104" s="10" t="s">
        <v>181</v>
      </c>
      <c r="B104" s="10" t="s">
        <v>109</v>
      </c>
      <c r="C104" s="10"/>
      <c r="D104" s="69" t="s">
        <v>107</v>
      </c>
      <c r="E104" s="120">
        <v>14.82</v>
      </c>
      <c r="F104" s="120">
        <v>16.45</v>
      </c>
    </row>
    <row r="105" spans="1:6" ht="12.75">
      <c r="A105" s="10"/>
      <c r="B105" s="10"/>
      <c r="C105" s="10"/>
      <c r="D105" s="10"/>
      <c r="E105" s="120"/>
      <c r="F105" s="120"/>
    </row>
    <row r="106" spans="1:7" ht="12.75">
      <c r="A106" s="203" t="s">
        <v>112</v>
      </c>
      <c r="B106" s="203"/>
      <c r="C106" s="203"/>
      <c r="D106" s="9"/>
      <c r="E106" s="203"/>
      <c r="F106" s="203"/>
      <c r="G106" s="203"/>
    </row>
    <row r="107" spans="1:7" ht="12.75">
      <c r="A107" s="203" t="s">
        <v>113</v>
      </c>
      <c r="B107" s="203"/>
      <c r="C107" s="203"/>
      <c r="D107" s="203"/>
      <c r="E107" s="203"/>
      <c r="F107" s="203"/>
      <c r="G107" s="203"/>
    </row>
    <row r="108" spans="1:7" ht="12.75">
      <c r="A108" s="50" t="s">
        <v>503</v>
      </c>
      <c r="B108" s="203"/>
      <c r="C108" s="203"/>
      <c r="D108" s="203"/>
      <c r="E108" s="203"/>
      <c r="F108" s="203"/>
      <c r="G108" s="203"/>
    </row>
    <row r="109" spans="1:7" ht="12.75">
      <c r="A109" t="s">
        <v>500</v>
      </c>
      <c r="B109" s="203"/>
      <c r="C109" s="203"/>
      <c r="D109" s="203"/>
      <c r="E109" s="203"/>
      <c r="F109" s="203"/>
      <c r="G109" s="203"/>
    </row>
    <row r="110" spans="1:7" ht="12.75">
      <c r="A110" t="s">
        <v>654</v>
      </c>
      <c r="B110" s="203"/>
      <c r="C110" s="203"/>
      <c r="D110" s="203"/>
      <c r="E110" s="203"/>
      <c r="F110" s="203"/>
      <c r="G110" s="203"/>
    </row>
    <row r="111" spans="1:7" ht="12.75">
      <c r="A111" t="s">
        <v>655</v>
      </c>
      <c r="B111" s="203"/>
      <c r="C111" s="203"/>
      <c r="D111" s="203"/>
      <c r="E111" s="203"/>
      <c r="F111" s="203"/>
      <c r="G111" s="203"/>
    </row>
    <row r="112" spans="1:7" ht="12.75">
      <c r="A112" t="s">
        <v>656</v>
      </c>
      <c r="B112" s="203"/>
      <c r="C112" s="203"/>
      <c r="D112" s="203"/>
      <c r="E112" s="203"/>
      <c r="F112" s="203"/>
      <c r="G112" s="203"/>
    </row>
    <row r="113" spans="1:7" ht="12.75">
      <c r="A113" t="s">
        <v>658</v>
      </c>
      <c r="B113" s="203"/>
      <c r="C113" s="203"/>
      <c r="D113" s="203"/>
      <c r="E113" s="203"/>
      <c r="F113" s="203"/>
      <c r="G113" s="203"/>
    </row>
    <row r="114" spans="1:7" ht="12.75">
      <c r="A114" s="50" t="s">
        <v>657</v>
      </c>
      <c r="B114" s="203"/>
      <c r="C114" s="203"/>
      <c r="D114" s="203"/>
      <c r="E114" s="203"/>
      <c r="F114" s="203"/>
      <c r="G114" s="203"/>
    </row>
    <row r="115" spans="1:7" ht="12.75">
      <c r="A115" t="s">
        <v>659</v>
      </c>
      <c r="B115" s="203"/>
      <c r="C115" s="203"/>
      <c r="D115" s="203"/>
      <c r="E115" s="203"/>
      <c r="F115" s="203"/>
      <c r="G115" s="203"/>
    </row>
    <row r="116" spans="1:6" ht="12.75">
      <c r="A116" s="10"/>
      <c r="B116" s="10"/>
      <c r="C116" s="10"/>
      <c r="D116" s="10"/>
      <c r="E116" s="10"/>
      <c r="F116" s="10"/>
    </row>
    <row r="117" spans="1:6" ht="12.75">
      <c r="A117" s="10" t="s">
        <v>273</v>
      </c>
      <c r="B117" s="10"/>
      <c r="C117" s="10" t="s">
        <v>442</v>
      </c>
      <c r="D117" s="10"/>
      <c r="E117" s="10"/>
      <c r="F117" s="10"/>
    </row>
    <row r="118" spans="1:6" ht="12.75">
      <c r="A118" s="10"/>
      <c r="B118" s="10"/>
      <c r="C118" s="10"/>
      <c r="D118" s="10"/>
      <c r="E118" s="10"/>
      <c r="F118" s="10"/>
    </row>
    <row r="119" spans="1:6" ht="12.75">
      <c r="A119" s="10"/>
      <c r="B119" s="10"/>
      <c r="C119" s="10"/>
      <c r="D119" s="10"/>
      <c r="E119" s="10"/>
      <c r="F119" s="10"/>
    </row>
    <row r="120" spans="1:3" ht="12.75">
      <c r="A120" s="10"/>
      <c r="B120" s="10"/>
      <c r="C120" s="10"/>
    </row>
    <row r="121" spans="1:3" ht="12.75">
      <c r="A121" s="10"/>
      <c r="B121" s="10"/>
      <c r="C121" s="10"/>
    </row>
    <row r="122" spans="1:3" ht="12.75">
      <c r="A122" s="10"/>
      <c r="B122" s="10"/>
      <c r="C122" s="10"/>
    </row>
    <row r="123" spans="1:3" ht="12.75">
      <c r="A123" s="10" t="s">
        <v>280</v>
      </c>
      <c r="B123" s="10"/>
      <c r="C123" s="10"/>
    </row>
    <row r="124" spans="1:6" ht="12.75">
      <c r="A124" s="10"/>
      <c r="B124" s="10"/>
      <c r="C124" s="10"/>
      <c r="D124" s="10"/>
      <c r="E124" s="10"/>
      <c r="F124" s="10"/>
    </row>
    <row r="125" spans="1:6" ht="12.75">
      <c r="A125" s="10"/>
      <c r="B125" s="10"/>
      <c r="C125" s="10"/>
      <c r="D125" s="10"/>
      <c r="E125" s="10"/>
      <c r="F125" s="10"/>
    </row>
    <row r="126" spans="1:6" ht="12.75">
      <c r="A126" s="10"/>
      <c r="B126" s="10"/>
      <c r="C126" s="10"/>
      <c r="D126" s="10"/>
      <c r="E126" s="10"/>
      <c r="F126" s="10"/>
    </row>
    <row r="127" spans="1:6" ht="12.75">
      <c r="A127" s="10"/>
      <c r="B127" s="10"/>
      <c r="C127" s="10"/>
      <c r="D127" s="10"/>
      <c r="E127" s="10"/>
      <c r="F127" s="10"/>
    </row>
    <row r="128" spans="1:6" ht="12.75">
      <c r="A128" s="10"/>
      <c r="B128" s="10"/>
      <c r="C128" s="10"/>
      <c r="D128" s="10"/>
      <c r="E128" s="10"/>
      <c r="F128" s="10"/>
    </row>
    <row r="129" spans="1:6" ht="12.75">
      <c r="A129" s="10"/>
      <c r="B129" s="10"/>
      <c r="C129" s="10"/>
      <c r="D129" s="10"/>
      <c r="E129" s="10"/>
      <c r="F129" s="10"/>
    </row>
    <row r="130" spans="1:6" ht="12.75">
      <c r="A130" s="10"/>
      <c r="B130" s="10"/>
      <c r="C130" s="10"/>
      <c r="D130" s="10"/>
      <c r="E130" s="10"/>
      <c r="F130" s="10"/>
    </row>
  </sheetData>
  <sheetProtection/>
  <mergeCells count="15">
    <mergeCell ref="A97:C97"/>
    <mergeCell ref="A73:B73"/>
    <mergeCell ref="A94:C94"/>
    <mergeCell ref="A35:F35"/>
    <mergeCell ref="A51:F51"/>
    <mergeCell ref="A53:C53"/>
    <mergeCell ref="A55:C55"/>
    <mergeCell ref="A72:B72"/>
    <mergeCell ref="E70:G70"/>
    <mergeCell ref="D15:E15"/>
    <mergeCell ref="A34:F34"/>
    <mergeCell ref="A2:F2"/>
    <mergeCell ref="A3:F3"/>
    <mergeCell ref="A12:F12"/>
    <mergeCell ref="D14:E14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26"/>
  <sheetViews>
    <sheetView zoomScalePageLayoutView="0" workbookViewId="0" topLeftCell="A97">
      <selection activeCell="A103" sqref="A103"/>
    </sheetView>
  </sheetViews>
  <sheetFormatPr defaultColWidth="9.00390625" defaultRowHeight="12.75"/>
  <cols>
    <col min="1" max="1" width="27.00390625" style="0" customWidth="1"/>
    <col min="2" max="2" width="10.875" style="0" customWidth="1"/>
    <col min="3" max="3" width="16.50390625" style="0" customWidth="1"/>
    <col min="4" max="4" width="13.875" style="0" customWidth="1"/>
    <col min="5" max="5" width="12.50390625" style="0" customWidth="1"/>
    <col min="6" max="7" width="11.00390625" style="0" customWidth="1"/>
    <col min="11" max="11" width="11.125" style="0" customWidth="1"/>
  </cols>
  <sheetData>
    <row r="1" spans="1:6" ht="12.75">
      <c r="A1" s="8"/>
      <c r="B1" s="8"/>
      <c r="C1" s="8"/>
      <c r="D1" s="8"/>
      <c r="E1" s="8"/>
      <c r="F1" s="8"/>
    </row>
    <row r="2" spans="1:6" ht="12.75">
      <c r="A2" s="216" t="s">
        <v>448</v>
      </c>
      <c r="B2" s="216"/>
      <c r="C2" s="216"/>
      <c r="D2" s="216"/>
      <c r="E2" s="216"/>
      <c r="F2" s="216"/>
    </row>
    <row r="3" spans="1:6" ht="12.75">
      <c r="A3" s="228" t="s">
        <v>28</v>
      </c>
      <c r="B3" s="228"/>
      <c r="C3" s="228"/>
      <c r="D3" s="228"/>
      <c r="E3" s="228"/>
      <c r="F3" s="228"/>
    </row>
    <row r="4" spans="1:6" ht="12.75">
      <c r="A4" s="39"/>
      <c r="B4" s="65" t="s">
        <v>26</v>
      </c>
      <c r="C4" s="9" t="s">
        <v>25</v>
      </c>
      <c r="D4" s="10"/>
      <c r="E4" s="9" t="s">
        <v>41</v>
      </c>
      <c r="F4" s="10"/>
    </row>
    <row r="5" spans="1:6" ht="12.75">
      <c r="A5" s="39"/>
      <c r="B5" s="9"/>
      <c r="C5" s="9"/>
      <c r="D5" s="10"/>
      <c r="E5" s="9"/>
      <c r="F5" s="10"/>
    </row>
    <row r="6" spans="1:6" ht="12.75">
      <c r="A6" s="39" t="s">
        <v>21</v>
      </c>
      <c r="B6" s="40"/>
      <c r="C6" s="40"/>
      <c r="D6" s="40"/>
      <c r="E6" s="9" t="s">
        <v>57</v>
      </c>
      <c r="F6" s="10"/>
    </row>
    <row r="7" spans="1:6" ht="12.75">
      <c r="A7" s="66" t="s">
        <v>262</v>
      </c>
      <c r="B7" s="67"/>
      <c r="C7" s="67"/>
      <c r="D7" s="67"/>
      <c r="E7" s="68" t="s">
        <v>308</v>
      </c>
      <c r="F7" s="69"/>
    </row>
    <row r="8" spans="1:6" ht="12.75">
      <c r="A8" s="66" t="s">
        <v>263</v>
      </c>
      <c r="B8" s="67"/>
      <c r="C8" s="67"/>
      <c r="D8" s="67"/>
      <c r="E8" s="68" t="s">
        <v>301</v>
      </c>
      <c r="F8" s="69"/>
    </row>
    <row r="9" spans="1:6" ht="12.75">
      <c r="A9" s="66" t="s">
        <v>264</v>
      </c>
      <c r="B9" s="68"/>
      <c r="C9" s="69"/>
      <c r="D9" s="69"/>
      <c r="E9" s="9" t="s">
        <v>309</v>
      </c>
      <c r="F9" s="69"/>
    </row>
    <row r="10" spans="1:6" ht="12.75">
      <c r="A10" s="39" t="s">
        <v>265</v>
      </c>
      <c r="B10" s="40"/>
      <c r="C10" s="40"/>
      <c r="D10" s="40"/>
      <c r="E10" s="9" t="s">
        <v>543</v>
      </c>
      <c r="F10" s="10"/>
    </row>
    <row r="11" spans="1:6" ht="12.75">
      <c r="A11" s="39" t="s">
        <v>454</v>
      </c>
      <c r="B11" s="40"/>
      <c r="C11" s="40"/>
      <c r="D11" s="40"/>
      <c r="E11" s="9"/>
      <c r="F11" s="10"/>
    </row>
    <row r="12" spans="1:6" ht="12.75">
      <c r="A12" s="39"/>
      <c r="B12" s="40"/>
      <c r="C12" s="40"/>
      <c r="D12" s="40"/>
      <c r="E12" s="9"/>
      <c r="F12" s="10"/>
    </row>
    <row r="13" spans="1:6" ht="12.75">
      <c r="A13" s="217" t="s">
        <v>449</v>
      </c>
      <c r="B13" s="217"/>
      <c r="C13" s="217"/>
      <c r="D13" s="217"/>
      <c r="E13" s="217"/>
      <c r="F13" s="217"/>
    </row>
    <row r="14" spans="1:6" ht="12.75">
      <c r="A14" s="65"/>
      <c r="B14" s="65"/>
      <c r="C14" s="65"/>
      <c r="D14" s="65"/>
      <c r="E14" s="65"/>
      <c r="F14" s="65"/>
    </row>
    <row r="15" spans="1:6" ht="12.75">
      <c r="A15" s="70" t="s">
        <v>0</v>
      </c>
      <c r="B15" s="71" t="s">
        <v>23</v>
      </c>
      <c r="C15" s="71" t="s">
        <v>5</v>
      </c>
      <c r="D15" s="229" t="s">
        <v>24</v>
      </c>
      <c r="E15" s="230"/>
      <c r="F15" s="71" t="s">
        <v>7</v>
      </c>
    </row>
    <row r="16" spans="1:6" ht="12.75">
      <c r="A16" s="72" t="s">
        <v>1</v>
      </c>
      <c r="B16" s="73" t="s">
        <v>2</v>
      </c>
      <c r="C16" s="73" t="s">
        <v>2</v>
      </c>
      <c r="D16" s="231" t="s">
        <v>450</v>
      </c>
      <c r="E16" s="232"/>
      <c r="F16" s="73" t="s">
        <v>8</v>
      </c>
    </row>
    <row r="17" spans="1:6" ht="12.75">
      <c r="A17" s="72"/>
      <c r="B17" s="74" t="s">
        <v>3</v>
      </c>
      <c r="C17" s="74" t="s">
        <v>3</v>
      </c>
      <c r="D17" s="75" t="s">
        <v>2</v>
      </c>
      <c r="E17" s="76" t="s">
        <v>6</v>
      </c>
      <c r="F17" s="73"/>
    </row>
    <row r="18" spans="1:6" ht="12.75">
      <c r="A18" s="77"/>
      <c r="B18" s="75" t="s">
        <v>4</v>
      </c>
      <c r="C18" s="75" t="s">
        <v>4</v>
      </c>
      <c r="D18" s="75" t="s">
        <v>4</v>
      </c>
      <c r="E18" s="75" t="s">
        <v>4</v>
      </c>
      <c r="F18" s="74"/>
    </row>
    <row r="19" spans="1:6" ht="12.75">
      <c r="A19" s="76" t="s">
        <v>70</v>
      </c>
      <c r="B19" s="76">
        <v>417972.16</v>
      </c>
      <c r="C19" s="76">
        <v>434010.46</v>
      </c>
      <c r="D19" s="76">
        <v>31918.48</v>
      </c>
      <c r="E19" s="76">
        <v>-3422.08</v>
      </c>
      <c r="F19" s="70"/>
    </row>
    <row r="20" spans="1:6" ht="12.75">
      <c r="A20" s="76" t="s">
        <v>11</v>
      </c>
      <c r="B20" s="76">
        <v>129133.14</v>
      </c>
      <c r="C20" s="76">
        <v>136375.54</v>
      </c>
      <c r="D20" s="76">
        <v>8250.43</v>
      </c>
      <c r="E20" s="76">
        <v>-2595.59</v>
      </c>
      <c r="F20" s="72"/>
    </row>
    <row r="21" spans="1:6" ht="12.75">
      <c r="A21" s="76" t="s">
        <v>10</v>
      </c>
      <c r="B21" s="76">
        <v>0</v>
      </c>
      <c r="C21" s="76">
        <v>0</v>
      </c>
      <c r="D21" s="76">
        <v>-2246.33</v>
      </c>
      <c r="E21" s="76">
        <v>-2246.33</v>
      </c>
      <c r="F21" s="72"/>
    </row>
    <row r="22" spans="1:6" ht="12.75">
      <c r="A22" s="76" t="s">
        <v>12</v>
      </c>
      <c r="B22" s="76">
        <v>133447.73</v>
      </c>
      <c r="C22" s="76">
        <v>136360.34</v>
      </c>
      <c r="D22" s="76">
        <v>14132.22</v>
      </c>
      <c r="E22" s="76">
        <v>2667.33</v>
      </c>
      <c r="F22" s="72"/>
    </row>
    <row r="23" spans="1:6" ht="12.75">
      <c r="A23" s="76" t="s">
        <v>49</v>
      </c>
      <c r="B23" s="76">
        <v>72879.65</v>
      </c>
      <c r="C23" s="76">
        <v>66119.7</v>
      </c>
      <c r="D23" s="76">
        <v>10601.38</v>
      </c>
      <c r="E23" s="76">
        <v>-1407.81</v>
      </c>
      <c r="F23" s="72"/>
    </row>
    <row r="24" spans="1:6" ht="12.75">
      <c r="A24" s="62" t="s">
        <v>65</v>
      </c>
      <c r="B24" s="62">
        <f>SUM(B19:B23)</f>
        <v>753432.6799999999</v>
      </c>
      <c r="C24" s="62">
        <f>SUM(C19:C23)</f>
        <v>772866.0399999999</v>
      </c>
      <c r="D24" s="62">
        <f>SUM(D19:D23)</f>
        <v>62656.18</v>
      </c>
      <c r="E24" s="62">
        <f>SUM(E19:E23)</f>
        <v>-7004.48</v>
      </c>
      <c r="F24" s="78"/>
    </row>
    <row r="25" spans="1:6" ht="12.75">
      <c r="A25" s="76" t="s">
        <v>318</v>
      </c>
      <c r="B25" s="76">
        <v>54030.75</v>
      </c>
      <c r="C25" s="76">
        <v>60074.55</v>
      </c>
      <c r="D25" s="76">
        <v>1142.42</v>
      </c>
      <c r="E25" s="76">
        <v>1142.42</v>
      </c>
      <c r="F25" s="78"/>
    </row>
    <row r="26" spans="1:6" ht="12.75">
      <c r="A26" s="62" t="s">
        <v>13</v>
      </c>
      <c r="B26" s="62">
        <f>SUM(B24:B25)</f>
        <v>807463.4299999999</v>
      </c>
      <c r="C26" s="62">
        <f>SUM(C24:C25)</f>
        <v>832940.59</v>
      </c>
      <c r="D26" s="62">
        <f>SUM(D24:D25)</f>
        <v>63798.6</v>
      </c>
      <c r="E26" s="62">
        <f>SUM(E24:E25)</f>
        <v>-5862.0599999999995</v>
      </c>
      <c r="F26" s="79">
        <v>101</v>
      </c>
    </row>
    <row r="27" spans="1:6" ht="12.75">
      <c r="A27" s="62"/>
      <c r="B27" s="62"/>
      <c r="C27" s="62"/>
      <c r="D27" s="62"/>
      <c r="E27" s="62"/>
      <c r="F27" s="78"/>
    </row>
    <row r="28" spans="1:6" ht="12.75">
      <c r="A28" s="62"/>
      <c r="B28" s="76"/>
      <c r="C28" s="76"/>
      <c r="D28" s="76"/>
      <c r="E28" s="76"/>
      <c r="F28" s="80"/>
    </row>
    <row r="29" spans="1:6" ht="12.75">
      <c r="A29" s="81" t="s">
        <v>71</v>
      </c>
      <c r="B29" s="82">
        <v>1231339.72</v>
      </c>
      <c r="C29" s="76">
        <v>1184814.71</v>
      </c>
      <c r="D29" s="76"/>
      <c r="E29" s="76"/>
      <c r="F29" s="78"/>
    </row>
    <row r="30" spans="1:6" ht="12.75">
      <c r="A30" s="81" t="s">
        <v>72</v>
      </c>
      <c r="B30" s="82">
        <v>372761.38</v>
      </c>
      <c r="C30" s="76">
        <v>376424.91</v>
      </c>
      <c r="D30" s="76"/>
      <c r="E30" s="76"/>
      <c r="F30" s="78"/>
    </row>
    <row r="31" spans="1:6" ht="12.75">
      <c r="A31" s="81" t="s">
        <v>79</v>
      </c>
      <c r="B31" s="82">
        <v>314082.8</v>
      </c>
      <c r="C31" s="76">
        <v>308667.06</v>
      </c>
      <c r="D31" s="76"/>
      <c r="E31" s="76"/>
      <c r="F31" s="78"/>
    </row>
    <row r="32" spans="1:6" ht="12.75">
      <c r="A32" s="81"/>
      <c r="B32" s="83"/>
      <c r="C32" s="62"/>
      <c r="D32" s="62"/>
      <c r="E32" s="62"/>
      <c r="F32" s="78"/>
    </row>
    <row r="33" spans="1:6" ht="12.75">
      <c r="A33" s="81" t="s">
        <v>73</v>
      </c>
      <c r="B33" s="83">
        <f>SUM(B29:B32)</f>
        <v>1918183.9000000001</v>
      </c>
      <c r="C33" s="62">
        <f>SUM(C29:C32)</f>
        <v>1869906.68</v>
      </c>
      <c r="D33" s="62"/>
      <c r="E33" s="62"/>
      <c r="F33" s="79"/>
    </row>
    <row r="34" spans="1:6" ht="12.75">
      <c r="A34" s="84"/>
      <c r="B34" s="85"/>
      <c r="C34" s="86"/>
      <c r="D34" s="86"/>
      <c r="E34" s="86"/>
      <c r="F34" s="86"/>
    </row>
    <row r="35" spans="1:6" ht="12.75">
      <c r="A35" s="216" t="s">
        <v>246</v>
      </c>
      <c r="B35" s="216"/>
      <c r="C35" s="216"/>
      <c r="D35" s="216"/>
      <c r="E35" s="216"/>
      <c r="F35" s="216"/>
    </row>
    <row r="36" spans="1:6" ht="12.75">
      <c r="A36" s="216" t="s">
        <v>247</v>
      </c>
      <c r="B36" s="216"/>
      <c r="C36" s="216"/>
      <c r="D36" s="216"/>
      <c r="E36" s="216"/>
      <c r="F36" s="216"/>
    </row>
    <row r="37" spans="1:6" ht="12.75">
      <c r="A37" s="63"/>
      <c r="B37" s="63"/>
      <c r="C37" s="63"/>
      <c r="D37" s="63"/>
      <c r="E37" s="63"/>
      <c r="F37" s="63"/>
    </row>
    <row r="38" spans="1:6" ht="12.75">
      <c r="A38" s="87" t="s">
        <v>451</v>
      </c>
      <c r="B38" s="88"/>
      <c r="C38" s="88"/>
      <c r="D38" s="88"/>
      <c r="E38" s="89"/>
      <c r="F38" s="89">
        <v>373736.43</v>
      </c>
    </row>
    <row r="39" spans="1:6" ht="12.75">
      <c r="A39" s="131"/>
      <c r="B39" s="132"/>
      <c r="C39" s="132"/>
      <c r="D39" s="132"/>
      <c r="E39" s="133"/>
      <c r="F39" s="89"/>
    </row>
    <row r="40" spans="1:6" ht="12.75">
      <c r="A40" s="90" t="s">
        <v>15</v>
      </c>
      <c r="B40" s="91"/>
      <c r="C40" s="91"/>
      <c r="D40" s="91"/>
      <c r="E40" s="92"/>
      <c r="F40" s="43"/>
    </row>
    <row r="41" spans="1:6" ht="12.75">
      <c r="A41" s="93" t="s">
        <v>253</v>
      </c>
      <c r="B41" s="94"/>
      <c r="C41" s="94"/>
      <c r="D41" s="47"/>
      <c r="E41" s="43"/>
      <c r="F41" s="43">
        <f>SUM(C25)</f>
        <v>60074.55</v>
      </c>
    </row>
    <row r="42" spans="1:6" ht="12.75">
      <c r="A42" s="93" t="s">
        <v>254</v>
      </c>
      <c r="B42" s="94"/>
      <c r="C42" s="94"/>
      <c r="D42" s="47"/>
      <c r="E42" s="43"/>
      <c r="F42" s="43">
        <v>1294.2</v>
      </c>
    </row>
    <row r="43" spans="1:6" ht="12.75">
      <c r="A43" s="95" t="s">
        <v>14</v>
      </c>
      <c r="B43" s="96"/>
      <c r="C43" s="96"/>
      <c r="D43" s="96"/>
      <c r="E43" s="97"/>
      <c r="F43" s="97">
        <f>SUM(F41:F42)</f>
        <v>61368.75</v>
      </c>
    </row>
    <row r="44" spans="1:6" ht="12.75">
      <c r="A44" s="98"/>
      <c r="B44" s="99"/>
      <c r="C44" s="99"/>
      <c r="D44" s="99"/>
      <c r="E44" s="126"/>
      <c r="F44" s="97"/>
    </row>
    <row r="45" spans="1:6" ht="12.75">
      <c r="A45" s="98" t="s">
        <v>277</v>
      </c>
      <c r="B45" s="99"/>
      <c r="C45" s="100"/>
      <c r="D45" s="100"/>
      <c r="E45" s="101"/>
      <c r="F45" s="43">
        <v>25628.3</v>
      </c>
    </row>
    <row r="46" spans="1:6" ht="12.75">
      <c r="A46" s="98"/>
      <c r="B46" s="99"/>
      <c r="C46" s="100"/>
      <c r="D46" s="100"/>
      <c r="E46" s="101"/>
      <c r="F46" s="101"/>
    </row>
    <row r="47" spans="1:6" ht="12.75">
      <c r="A47" s="98" t="s">
        <v>16</v>
      </c>
      <c r="B47" s="99"/>
      <c r="C47" s="99"/>
      <c r="D47" s="99"/>
      <c r="E47" s="99"/>
      <c r="F47" s="80"/>
    </row>
    <row r="48" spans="1:6" ht="12.75">
      <c r="A48" s="102" t="s">
        <v>452</v>
      </c>
      <c r="B48" s="103"/>
      <c r="C48" s="103"/>
      <c r="D48" s="103"/>
      <c r="E48" s="103"/>
      <c r="F48" s="79">
        <f>SUM(F38+F43-F45)</f>
        <v>409476.88</v>
      </c>
    </row>
    <row r="49" spans="1:6" ht="12.75">
      <c r="A49" s="86"/>
      <c r="B49" s="86"/>
      <c r="C49" s="86"/>
      <c r="D49" s="86"/>
      <c r="E49" s="86"/>
      <c r="F49" s="86"/>
    </row>
    <row r="50" spans="1:6" ht="12.75">
      <c r="A50" s="104" t="s">
        <v>75</v>
      </c>
      <c r="B50" s="39"/>
      <c r="C50" s="39"/>
      <c r="D50" s="39"/>
      <c r="E50" s="39"/>
      <c r="F50" s="39"/>
    </row>
    <row r="51" spans="1:6" ht="12.75">
      <c r="A51" s="104"/>
      <c r="B51" s="39"/>
      <c r="C51" s="39"/>
      <c r="D51" s="39"/>
      <c r="E51" s="39"/>
      <c r="F51" s="39"/>
    </row>
    <row r="52" spans="1:6" ht="12.75">
      <c r="A52" s="217" t="s">
        <v>601</v>
      </c>
      <c r="B52" s="217"/>
      <c r="C52" s="217"/>
      <c r="D52" s="217"/>
      <c r="E52" s="217"/>
      <c r="F52" s="217"/>
    </row>
    <row r="53" spans="1:6" ht="12.75">
      <c r="A53" s="65"/>
      <c r="B53" s="65"/>
      <c r="C53" s="65"/>
      <c r="D53" s="65"/>
      <c r="E53" s="65"/>
      <c r="F53" s="65"/>
    </row>
    <row r="54" spans="1:6" ht="12.75">
      <c r="A54" s="215" t="s">
        <v>248</v>
      </c>
      <c r="B54" s="215"/>
      <c r="C54" s="215"/>
      <c r="D54" s="106">
        <v>93612.32</v>
      </c>
      <c r="E54" s="65"/>
      <c r="F54" s="65"/>
    </row>
    <row r="55" spans="1:6" ht="12.75">
      <c r="A55" s="107" t="s">
        <v>257</v>
      </c>
      <c r="B55" s="108"/>
      <c r="C55" s="108"/>
      <c r="D55" s="134"/>
      <c r="E55" s="65"/>
      <c r="F55" s="65"/>
    </row>
    <row r="56" spans="1:6" ht="12.75">
      <c r="A56" s="218" t="s">
        <v>498</v>
      </c>
      <c r="B56" s="219"/>
      <c r="C56" s="219"/>
      <c r="D56" s="110">
        <f>SUM(B24)</f>
        <v>753432.6799999999</v>
      </c>
      <c r="E56" s="65"/>
      <c r="F56" s="65"/>
    </row>
    <row r="57" spans="1:6" ht="12.75">
      <c r="A57" s="109" t="s">
        <v>274</v>
      </c>
      <c r="B57" s="109"/>
      <c r="C57" s="109"/>
      <c r="D57" s="110">
        <v>5672.9</v>
      </c>
      <c r="E57" s="65"/>
      <c r="F57" s="65"/>
    </row>
    <row r="58" spans="1:6" ht="12.75">
      <c r="A58" s="107" t="s">
        <v>268</v>
      </c>
      <c r="B58" s="107"/>
      <c r="C58" s="107"/>
      <c r="D58" s="106">
        <f>SUM(D56:D57)</f>
        <v>759105.58</v>
      </c>
      <c r="E58" s="65"/>
      <c r="F58" s="65"/>
    </row>
    <row r="59" spans="1:6" ht="12.75">
      <c r="A59" s="107"/>
      <c r="B59" s="107"/>
      <c r="C59" s="107"/>
      <c r="D59" s="106"/>
      <c r="E59" s="65"/>
      <c r="F59" s="65"/>
    </row>
    <row r="60" spans="1:6" ht="12.75">
      <c r="A60" s="107"/>
      <c r="B60" s="107"/>
      <c r="C60" s="107"/>
      <c r="D60" s="106"/>
      <c r="E60" s="65"/>
      <c r="F60" s="65"/>
    </row>
    <row r="61" spans="1:6" ht="12.75">
      <c r="A61" s="107"/>
      <c r="B61" s="107"/>
      <c r="C61" s="107"/>
      <c r="D61" s="106"/>
      <c r="E61" s="65"/>
      <c r="F61" s="65"/>
    </row>
    <row r="62" spans="1:6" ht="12.75">
      <c r="A62" s="107"/>
      <c r="B62" s="107"/>
      <c r="C62" s="107"/>
      <c r="D62" s="106"/>
      <c r="E62" s="65"/>
      <c r="F62" s="65"/>
    </row>
    <row r="63" spans="1:6" ht="12.75">
      <c r="A63" s="107"/>
      <c r="B63" s="107"/>
      <c r="C63" s="107"/>
      <c r="D63" s="106"/>
      <c r="E63" s="65"/>
      <c r="F63" s="65"/>
    </row>
    <row r="64" spans="1:6" ht="12.75">
      <c r="A64" s="107"/>
      <c r="B64" s="107"/>
      <c r="C64" s="107"/>
      <c r="D64" s="106"/>
      <c r="E64" s="65"/>
      <c r="F64" s="65"/>
    </row>
    <row r="65" spans="1:6" ht="12.75">
      <c r="A65" s="107"/>
      <c r="B65" s="107"/>
      <c r="C65" s="107"/>
      <c r="D65" s="106"/>
      <c r="E65" s="65"/>
      <c r="F65" s="65"/>
    </row>
    <row r="66" spans="1:6" ht="12.75">
      <c r="A66" s="107"/>
      <c r="B66" s="107"/>
      <c r="C66" s="107"/>
      <c r="D66" s="106"/>
      <c r="E66" s="65"/>
      <c r="F66" s="65"/>
    </row>
    <row r="67" spans="1:6" ht="12.75">
      <c r="A67" s="107"/>
      <c r="B67" s="107"/>
      <c r="C67" s="107"/>
      <c r="D67" s="111"/>
      <c r="E67" s="65"/>
      <c r="F67" s="65"/>
    </row>
    <row r="68" spans="1:6" ht="12.75">
      <c r="A68" s="107" t="s">
        <v>258</v>
      </c>
      <c r="B68" s="108"/>
      <c r="C68" s="108"/>
      <c r="D68" s="65"/>
      <c r="E68" s="65"/>
      <c r="F68" s="65"/>
    </row>
    <row r="69" spans="1:6" ht="12.75">
      <c r="A69" s="108" t="s">
        <v>111</v>
      </c>
      <c r="B69" s="108"/>
      <c r="C69" s="108"/>
      <c r="D69" s="65"/>
      <c r="E69" s="65"/>
      <c r="F69" s="65"/>
    </row>
    <row r="70" spans="1:9" ht="12.75">
      <c r="A70" s="32" t="s">
        <v>250</v>
      </c>
      <c r="B70" s="33"/>
      <c r="C70" s="34" t="s">
        <v>483</v>
      </c>
      <c r="D70" s="34" t="s">
        <v>66</v>
      </c>
      <c r="E70" s="226" t="s">
        <v>490</v>
      </c>
      <c r="F70" s="214"/>
      <c r="G70" s="227"/>
      <c r="H70" s="38"/>
      <c r="I70" s="41"/>
    </row>
    <row r="71" spans="1:9" ht="12.75">
      <c r="A71" s="35" t="s">
        <v>251</v>
      </c>
      <c r="B71" s="36"/>
      <c r="C71" s="178" t="s">
        <v>484</v>
      </c>
      <c r="D71" s="37" t="s">
        <v>4</v>
      </c>
      <c r="E71" s="154" t="s">
        <v>485</v>
      </c>
      <c r="F71" s="5" t="s">
        <v>486</v>
      </c>
      <c r="G71" s="5" t="s">
        <v>487</v>
      </c>
      <c r="H71" s="38"/>
      <c r="I71" s="41"/>
    </row>
    <row r="72" spans="1:9" ht="12.75">
      <c r="A72" s="220" t="s">
        <v>249</v>
      </c>
      <c r="B72" s="221"/>
      <c r="C72" s="151" t="s">
        <v>260</v>
      </c>
      <c r="D72" s="112">
        <v>60708.48</v>
      </c>
      <c r="E72" s="13" t="s">
        <v>488</v>
      </c>
      <c r="F72" s="43">
        <v>1.39</v>
      </c>
      <c r="G72" s="76">
        <v>1.39</v>
      </c>
      <c r="I72" s="51"/>
    </row>
    <row r="73" spans="1:9" ht="12.75">
      <c r="A73" s="220" t="s">
        <v>256</v>
      </c>
      <c r="B73" s="221"/>
      <c r="C73" s="151" t="s">
        <v>17</v>
      </c>
      <c r="D73" s="82">
        <v>200978.76</v>
      </c>
      <c r="E73" s="13" t="s">
        <v>488</v>
      </c>
      <c r="F73" s="186">
        <v>4.06</v>
      </c>
      <c r="G73" s="187">
        <v>4.71</v>
      </c>
      <c r="I73" s="51"/>
    </row>
    <row r="74" spans="1:9" ht="12.75">
      <c r="A74" s="135" t="s">
        <v>10</v>
      </c>
      <c r="B74" s="100"/>
      <c r="C74" s="151"/>
      <c r="D74" s="82">
        <v>0</v>
      </c>
      <c r="E74" s="13"/>
      <c r="F74" s="186"/>
      <c r="G74" s="186"/>
      <c r="I74" s="51"/>
    </row>
    <row r="75" spans="1:7" ht="12.75">
      <c r="A75" s="114" t="s">
        <v>444</v>
      </c>
      <c r="B75" s="115"/>
      <c r="C75" s="151"/>
      <c r="D75" s="82">
        <v>0</v>
      </c>
      <c r="E75" s="190"/>
      <c r="F75" s="179"/>
      <c r="G75" s="179"/>
    </row>
    <row r="76" spans="1:9" ht="12.75">
      <c r="A76" s="114" t="s">
        <v>67</v>
      </c>
      <c r="B76" s="115"/>
      <c r="C76" s="151" t="s">
        <v>597</v>
      </c>
      <c r="D76" s="116">
        <v>13903.26</v>
      </c>
      <c r="E76" s="13" t="s">
        <v>488</v>
      </c>
      <c r="F76" s="43">
        <v>0.31</v>
      </c>
      <c r="G76" s="76">
        <v>0.32</v>
      </c>
      <c r="I76" s="51"/>
    </row>
    <row r="77" spans="1:9" ht="12.75">
      <c r="A77" s="114" t="s">
        <v>68</v>
      </c>
      <c r="B77" s="115"/>
      <c r="C77" s="151"/>
      <c r="D77" s="116">
        <v>0</v>
      </c>
      <c r="E77" s="13"/>
      <c r="F77" s="43"/>
      <c r="G77" s="76"/>
      <c r="I77" s="51"/>
    </row>
    <row r="78" spans="1:9" ht="12.75">
      <c r="A78" s="117" t="s">
        <v>78</v>
      </c>
      <c r="B78" s="118"/>
      <c r="C78" s="151" t="s">
        <v>76</v>
      </c>
      <c r="D78" s="116">
        <v>2984.46</v>
      </c>
      <c r="E78" s="13" t="s">
        <v>488</v>
      </c>
      <c r="F78" s="43">
        <v>0.06</v>
      </c>
      <c r="G78" s="76">
        <v>0.07</v>
      </c>
      <c r="I78" s="51"/>
    </row>
    <row r="79" spans="1:9" ht="12.75">
      <c r="A79" s="143" t="s">
        <v>492</v>
      </c>
      <c r="B79" s="118"/>
      <c r="C79" s="151" t="s">
        <v>261</v>
      </c>
      <c r="D79" s="116">
        <v>52956.21</v>
      </c>
      <c r="E79" s="13" t="s">
        <v>488</v>
      </c>
      <c r="F79" s="43">
        <v>1.16</v>
      </c>
      <c r="G79" s="76">
        <v>1.23</v>
      </c>
      <c r="I79" s="51"/>
    </row>
    <row r="80" spans="1:9" ht="12.75">
      <c r="A80" s="177" t="s">
        <v>596</v>
      </c>
      <c r="B80" s="118"/>
      <c r="C80" s="151" t="s">
        <v>261</v>
      </c>
      <c r="D80" s="116">
        <v>1469.93</v>
      </c>
      <c r="E80" s="13" t="s">
        <v>491</v>
      </c>
      <c r="F80" s="76">
        <v>0.0222</v>
      </c>
      <c r="G80" s="76">
        <v>0.0222</v>
      </c>
      <c r="I80" s="51"/>
    </row>
    <row r="81" spans="1:9" ht="12.75">
      <c r="A81" s="113" t="s">
        <v>11</v>
      </c>
      <c r="B81" s="47"/>
      <c r="C81" s="151" t="s">
        <v>18</v>
      </c>
      <c r="D81" s="82">
        <v>129133.14</v>
      </c>
      <c r="E81" s="13" t="s">
        <v>488</v>
      </c>
      <c r="F81" s="76">
        <v>2.84</v>
      </c>
      <c r="G81" s="76">
        <v>2.98</v>
      </c>
      <c r="I81" s="189"/>
    </row>
    <row r="82" spans="1:9" ht="12.75">
      <c r="A82" s="135" t="s">
        <v>281</v>
      </c>
      <c r="B82" s="100"/>
      <c r="C82" s="151" t="s">
        <v>114</v>
      </c>
      <c r="D82" s="116">
        <v>133447.73</v>
      </c>
      <c r="E82" s="13" t="s">
        <v>488</v>
      </c>
      <c r="F82" s="76">
        <v>3.15</v>
      </c>
      <c r="G82" s="76">
        <v>3.15</v>
      </c>
      <c r="I82" s="51"/>
    </row>
    <row r="83" spans="1:7" ht="12.75">
      <c r="A83" s="135"/>
      <c r="B83" s="100"/>
      <c r="C83" s="116"/>
      <c r="D83" s="116"/>
      <c r="E83" s="13"/>
      <c r="F83" s="5" t="s">
        <v>493</v>
      </c>
      <c r="G83" s="5" t="s">
        <v>494</v>
      </c>
    </row>
    <row r="84" spans="1:8" ht="15">
      <c r="A84" s="117" t="s">
        <v>272</v>
      </c>
      <c r="B84" s="127"/>
      <c r="C84" s="151" t="s">
        <v>19</v>
      </c>
      <c r="D84" s="116">
        <v>57555.36</v>
      </c>
      <c r="E84" s="13" t="s">
        <v>489</v>
      </c>
      <c r="F84" s="76">
        <v>2.56</v>
      </c>
      <c r="G84" s="76">
        <v>2.76</v>
      </c>
      <c r="H84" s="45"/>
    </row>
    <row r="85" spans="1:8" ht="15">
      <c r="A85" s="177" t="s">
        <v>271</v>
      </c>
      <c r="B85" s="100"/>
      <c r="C85" s="151" t="s">
        <v>19</v>
      </c>
      <c r="D85" s="116">
        <v>17237.68</v>
      </c>
      <c r="E85" s="13" t="s">
        <v>489</v>
      </c>
      <c r="F85" s="76">
        <v>2.56</v>
      </c>
      <c r="G85" s="76">
        <v>2.76</v>
      </c>
      <c r="H85" s="45"/>
    </row>
    <row r="86" spans="1:7" ht="12.75">
      <c r="A86" s="113" t="s">
        <v>269</v>
      </c>
      <c r="B86" s="43"/>
      <c r="C86" s="121"/>
      <c r="D86" s="121">
        <f>SUM(D72:D85)</f>
        <v>670375.0100000001</v>
      </c>
      <c r="E86" s="113"/>
      <c r="F86" s="43"/>
      <c r="G86" s="5"/>
    </row>
    <row r="87" spans="1:6" ht="12.75">
      <c r="A87" s="86"/>
      <c r="B87" s="44"/>
      <c r="C87" s="122"/>
      <c r="D87" s="123"/>
      <c r="E87" s="10"/>
      <c r="F87" s="10"/>
    </row>
    <row r="88" spans="1:6" ht="12.75">
      <c r="A88" s="44" t="s">
        <v>9</v>
      </c>
      <c r="B88" s="44"/>
      <c r="C88" s="122"/>
      <c r="D88" s="123">
        <v>67030.25</v>
      </c>
      <c r="E88" s="10" t="s">
        <v>276</v>
      </c>
      <c r="F88" s="10"/>
    </row>
    <row r="89" spans="1:6" ht="12.75">
      <c r="A89" s="42"/>
      <c r="B89" s="42"/>
      <c r="C89" s="42"/>
      <c r="D89" s="42"/>
      <c r="E89" s="42"/>
      <c r="F89" s="42"/>
    </row>
    <row r="90" spans="1:10" ht="12.75">
      <c r="A90" s="128" t="s">
        <v>275</v>
      </c>
      <c r="B90" s="128"/>
      <c r="C90" s="129"/>
      <c r="D90" s="130">
        <v>4760.32</v>
      </c>
      <c r="E90" s="40" t="s">
        <v>278</v>
      </c>
      <c r="F90" s="40"/>
      <c r="G90" s="42"/>
      <c r="H90" s="42"/>
      <c r="I90" s="42"/>
      <c r="J90" s="42"/>
    </row>
    <row r="91" spans="1:10" ht="12.75">
      <c r="A91" s="128" t="s">
        <v>279</v>
      </c>
      <c r="B91" s="128"/>
      <c r="C91" s="129"/>
      <c r="D91" s="130">
        <v>2758.97</v>
      </c>
      <c r="E91" s="40" t="s">
        <v>283</v>
      </c>
      <c r="F91" s="40"/>
      <c r="G91" s="42"/>
      <c r="H91" s="42"/>
      <c r="I91" s="42"/>
      <c r="J91" s="42"/>
    </row>
    <row r="92" spans="1:6" ht="12.75">
      <c r="A92" s="40" t="s">
        <v>282</v>
      </c>
      <c r="B92" s="40"/>
      <c r="C92" s="40"/>
      <c r="D92" s="40">
        <v>7668</v>
      </c>
      <c r="E92" s="40"/>
      <c r="F92" s="40"/>
    </row>
    <row r="93" spans="1:6" ht="12.75">
      <c r="A93" s="107" t="s">
        <v>270</v>
      </c>
      <c r="B93" s="39"/>
      <c r="C93" s="39"/>
      <c r="D93" s="124">
        <f>SUM(D86:D92)</f>
        <v>752592.55</v>
      </c>
      <c r="E93" s="125"/>
      <c r="F93" s="125"/>
    </row>
    <row r="94" spans="1:6" ht="12.75">
      <c r="A94" s="215" t="s">
        <v>453</v>
      </c>
      <c r="B94" s="215"/>
      <c r="C94" s="215"/>
      <c r="D94" s="106">
        <f>SUM(D54+D58-D93)</f>
        <v>100125.34999999986</v>
      </c>
      <c r="E94" s="125"/>
      <c r="F94" s="125"/>
    </row>
    <row r="95" spans="1:6" ht="12.75">
      <c r="A95" s="148" t="s">
        <v>501</v>
      </c>
      <c r="B95" s="125"/>
      <c r="C95" s="125"/>
      <c r="D95" s="106"/>
      <c r="E95" s="125"/>
      <c r="F95" s="125"/>
    </row>
    <row r="96" spans="1:6" ht="12.75">
      <c r="A96" s="148" t="s">
        <v>502</v>
      </c>
      <c r="B96" s="125"/>
      <c r="C96" s="125"/>
      <c r="D96" s="106">
        <v>7004.48</v>
      </c>
      <c r="E96" s="125"/>
      <c r="F96" s="125"/>
    </row>
    <row r="97" spans="1:6" ht="12.75">
      <c r="A97" s="212" t="s">
        <v>615</v>
      </c>
      <c r="B97" s="212"/>
      <c r="C97" s="212"/>
      <c r="D97" s="106">
        <f>SUM(D94+D96)</f>
        <v>107129.82999999986</v>
      </c>
      <c r="E97" s="125"/>
      <c r="F97" s="125"/>
    </row>
    <row r="98" spans="1:6" ht="12.75">
      <c r="A98" s="125"/>
      <c r="B98" s="125"/>
      <c r="C98" s="125"/>
      <c r="D98" s="136"/>
      <c r="E98" s="125"/>
      <c r="F98" s="125"/>
    </row>
    <row r="99" spans="1:7" ht="12.75">
      <c r="A99" s="9" t="s">
        <v>74</v>
      </c>
      <c r="B99" s="9"/>
      <c r="C99" s="9"/>
      <c r="D99" s="9"/>
      <c r="E99" s="9" t="s">
        <v>495</v>
      </c>
      <c r="F99" s="65" t="s">
        <v>104</v>
      </c>
      <c r="G99" s="65" t="s">
        <v>104</v>
      </c>
    </row>
    <row r="100" spans="1:10" ht="12.75">
      <c r="A100" s="9"/>
      <c r="B100" s="9"/>
      <c r="C100" s="9"/>
      <c r="D100" s="9"/>
      <c r="E100" s="50"/>
      <c r="F100" s="50" t="s">
        <v>594</v>
      </c>
      <c r="G100" t="s">
        <v>474</v>
      </c>
      <c r="J100" s="10"/>
    </row>
    <row r="101" spans="1:10" ht="12.75">
      <c r="A101" t="s">
        <v>620</v>
      </c>
      <c r="B101" s="10" t="s">
        <v>392</v>
      </c>
      <c r="C101" s="10"/>
      <c r="D101" s="10"/>
      <c r="E101" s="173" t="s">
        <v>592</v>
      </c>
      <c r="F101" s="69">
        <v>144.98</v>
      </c>
      <c r="G101" s="120">
        <v>149.33</v>
      </c>
      <c r="I101" s="120"/>
      <c r="J101" s="120"/>
    </row>
    <row r="102" spans="1:10" ht="12.75">
      <c r="A102" s="10"/>
      <c r="B102" s="10" t="s">
        <v>393</v>
      </c>
      <c r="C102" s="10"/>
      <c r="D102" s="10"/>
      <c r="E102" s="173"/>
      <c r="F102" s="69"/>
      <c r="G102" s="120"/>
      <c r="I102" s="120"/>
      <c r="J102" s="120"/>
    </row>
    <row r="103" spans="1:10" ht="12.75">
      <c r="A103" t="s">
        <v>620</v>
      </c>
      <c r="B103" s="10" t="s">
        <v>394</v>
      </c>
      <c r="C103" s="10"/>
      <c r="D103" s="10"/>
      <c r="E103" s="109"/>
      <c r="F103" s="69"/>
      <c r="G103" s="69"/>
      <c r="I103" s="69"/>
      <c r="J103" s="69"/>
    </row>
    <row r="104" spans="1:10" ht="12.75">
      <c r="A104" s="10"/>
      <c r="B104" s="10" t="s">
        <v>395</v>
      </c>
      <c r="C104" s="10"/>
      <c r="D104" s="10"/>
      <c r="E104" s="173" t="s">
        <v>593</v>
      </c>
      <c r="F104" s="120">
        <v>1902.22</v>
      </c>
      <c r="G104" s="120">
        <v>1932.88</v>
      </c>
      <c r="I104" s="120"/>
      <c r="J104" s="120"/>
    </row>
    <row r="105" spans="1:10" ht="12.75">
      <c r="A105" s="10" t="s">
        <v>181</v>
      </c>
      <c r="B105" s="10" t="s">
        <v>108</v>
      </c>
      <c r="C105" s="10"/>
      <c r="D105" s="10"/>
      <c r="E105" s="173" t="s">
        <v>107</v>
      </c>
      <c r="F105" s="120">
        <v>21.54</v>
      </c>
      <c r="G105" s="120">
        <v>23.91</v>
      </c>
      <c r="I105" s="120"/>
      <c r="J105" s="120"/>
    </row>
    <row r="106" spans="1:10" ht="12.75">
      <c r="A106" s="10" t="s">
        <v>181</v>
      </c>
      <c r="B106" s="10" t="s">
        <v>109</v>
      </c>
      <c r="C106" s="10"/>
      <c r="D106" s="10"/>
      <c r="E106" s="173" t="s">
        <v>107</v>
      </c>
      <c r="F106" s="120">
        <v>14.82</v>
      </c>
      <c r="G106" s="120">
        <v>16.45</v>
      </c>
      <c r="I106" s="120"/>
      <c r="J106" s="120"/>
    </row>
    <row r="107" spans="1:10" ht="12.75">
      <c r="A107" s="10"/>
      <c r="B107" s="10"/>
      <c r="C107" s="10"/>
      <c r="D107" s="10"/>
      <c r="E107" s="120"/>
      <c r="F107" s="120"/>
      <c r="J107" s="120"/>
    </row>
    <row r="108" spans="1:6" ht="12.75">
      <c r="A108" s="10"/>
      <c r="B108" s="10"/>
      <c r="C108" s="10"/>
      <c r="D108" s="10"/>
      <c r="E108" s="120"/>
      <c r="F108" s="120"/>
    </row>
    <row r="109" spans="1:7" ht="12.75">
      <c r="A109" s="203" t="s">
        <v>112</v>
      </c>
      <c r="B109" s="203"/>
      <c r="C109" s="203"/>
      <c r="D109" s="9"/>
      <c r="E109" s="203"/>
      <c r="F109" s="203"/>
      <c r="G109" s="203"/>
    </row>
    <row r="110" spans="1:7" ht="12.75">
      <c r="A110" s="203" t="s">
        <v>113</v>
      </c>
      <c r="B110" s="203"/>
      <c r="C110" s="203"/>
      <c r="D110" s="203"/>
      <c r="E110" s="203"/>
      <c r="F110" s="203"/>
      <c r="G110" s="203"/>
    </row>
    <row r="111" spans="1:7" ht="12.75">
      <c r="A111" s="50" t="s">
        <v>503</v>
      </c>
      <c r="B111" s="203"/>
      <c r="C111" s="203"/>
      <c r="D111" s="203"/>
      <c r="E111" s="203"/>
      <c r="F111" s="203"/>
      <c r="G111" s="203"/>
    </row>
    <row r="112" spans="1:7" ht="12.75">
      <c r="A112" t="s">
        <v>500</v>
      </c>
      <c r="B112" s="203"/>
      <c r="C112" s="203"/>
      <c r="D112" s="203"/>
      <c r="E112" s="203"/>
      <c r="F112" s="203"/>
      <c r="G112" s="203"/>
    </row>
    <row r="113" spans="1:7" ht="12.75">
      <c r="A113" t="s">
        <v>654</v>
      </c>
      <c r="B113" s="203"/>
      <c r="C113" s="203"/>
      <c r="D113" s="203"/>
      <c r="E113" s="203"/>
      <c r="F113" s="203"/>
      <c r="G113" s="203"/>
    </row>
    <row r="114" spans="1:7" ht="12.75">
      <c r="A114" t="s">
        <v>655</v>
      </c>
      <c r="B114" s="203"/>
      <c r="C114" s="203"/>
      <c r="D114" s="203"/>
      <c r="E114" s="203"/>
      <c r="F114" s="203"/>
      <c r="G114" s="203"/>
    </row>
    <row r="115" spans="1:7" ht="12.75">
      <c r="A115" t="s">
        <v>656</v>
      </c>
      <c r="B115" s="203"/>
      <c r="C115" s="203"/>
      <c r="D115" s="203"/>
      <c r="E115" s="203"/>
      <c r="F115" s="203"/>
      <c r="G115" s="203"/>
    </row>
    <row r="116" spans="1:7" ht="12.75">
      <c r="A116" t="s">
        <v>658</v>
      </c>
      <c r="B116" s="203"/>
      <c r="C116" s="203"/>
      <c r="D116" s="203"/>
      <c r="E116" s="203"/>
      <c r="F116" s="203"/>
      <c r="G116" s="203"/>
    </row>
    <row r="117" spans="1:7" ht="12.75">
      <c r="A117" s="50" t="s">
        <v>657</v>
      </c>
      <c r="B117" s="203"/>
      <c r="C117" s="203"/>
      <c r="D117" s="203"/>
      <c r="E117" s="203"/>
      <c r="F117" s="203"/>
      <c r="G117" s="203"/>
    </row>
    <row r="118" spans="1:7" ht="12.75">
      <c r="A118" t="s">
        <v>659</v>
      </c>
      <c r="B118" s="203"/>
      <c r="C118" s="203"/>
      <c r="D118" s="203"/>
      <c r="E118" s="203"/>
      <c r="F118" s="203"/>
      <c r="G118" s="203"/>
    </row>
    <row r="119" spans="1:6" ht="12.75">
      <c r="A119" s="10"/>
      <c r="B119" s="10"/>
      <c r="C119" s="10"/>
      <c r="D119" s="10"/>
      <c r="E119" s="10"/>
      <c r="F119" s="10"/>
    </row>
    <row r="120" spans="1:6" ht="12.75">
      <c r="A120" s="10" t="s">
        <v>273</v>
      </c>
      <c r="B120" s="10"/>
      <c r="C120" s="10" t="s">
        <v>442</v>
      </c>
      <c r="D120" s="10"/>
      <c r="E120" s="10"/>
      <c r="F120" s="10"/>
    </row>
    <row r="121" spans="1:6" ht="12.75">
      <c r="A121" s="10"/>
      <c r="B121" s="10"/>
      <c r="C121" s="10"/>
      <c r="D121" s="10"/>
      <c r="E121" s="10"/>
      <c r="F121" s="10"/>
    </row>
    <row r="122" spans="1:6" ht="12.75">
      <c r="A122" s="10"/>
      <c r="B122" s="10"/>
      <c r="C122" s="10"/>
      <c r="D122" s="10"/>
      <c r="E122" s="10"/>
      <c r="F122" s="10"/>
    </row>
    <row r="123" spans="1:3" ht="12.75">
      <c r="A123" s="10"/>
      <c r="B123" s="10"/>
      <c r="C123" s="10"/>
    </row>
    <row r="124" spans="1:3" ht="12.75">
      <c r="A124" s="10"/>
      <c r="B124" s="10"/>
      <c r="C124" s="10"/>
    </row>
    <row r="125" spans="1:3" ht="12.75">
      <c r="A125" s="10"/>
      <c r="B125" s="10"/>
      <c r="C125" s="10"/>
    </row>
    <row r="126" spans="1:3" ht="12.75">
      <c r="A126" s="10" t="s">
        <v>280</v>
      </c>
      <c r="B126" s="10"/>
      <c r="C126" s="10"/>
    </row>
  </sheetData>
  <sheetProtection/>
  <mergeCells count="15">
    <mergeCell ref="A97:C97"/>
    <mergeCell ref="A73:B73"/>
    <mergeCell ref="A94:C94"/>
    <mergeCell ref="A36:F36"/>
    <mergeCell ref="A52:F52"/>
    <mergeCell ref="A54:C54"/>
    <mergeCell ref="A56:C56"/>
    <mergeCell ref="A72:B72"/>
    <mergeCell ref="E70:G70"/>
    <mergeCell ref="D16:E16"/>
    <mergeCell ref="A35:F35"/>
    <mergeCell ref="A2:F2"/>
    <mergeCell ref="A3:F3"/>
    <mergeCell ref="A13:F13"/>
    <mergeCell ref="D15:E15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46"/>
  <sheetViews>
    <sheetView zoomScalePageLayoutView="0" workbookViewId="0" topLeftCell="A94">
      <selection activeCell="G88" sqref="G88"/>
    </sheetView>
  </sheetViews>
  <sheetFormatPr defaultColWidth="9.00390625" defaultRowHeight="12.75"/>
  <cols>
    <col min="1" max="1" width="26.875" style="0" customWidth="1"/>
    <col min="2" max="2" width="10.625" style="0" customWidth="1"/>
    <col min="3" max="3" width="22.375" style="0" customWidth="1"/>
    <col min="4" max="4" width="12.50390625" style="0" customWidth="1"/>
    <col min="5" max="5" width="11.625" style="0" customWidth="1"/>
    <col min="6" max="6" width="10.50390625" style="0" customWidth="1"/>
    <col min="7" max="7" width="8.50390625" style="0" customWidth="1"/>
  </cols>
  <sheetData>
    <row r="1" spans="1:7" ht="12.75">
      <c r="A1" s="8"/>
      <c r="B1" s="8"/>
      <c r="C1" s="8"/>
      <c r="D1" s="8"/>
      <c r="E1" s="8"/>
      <c r="F1" s="8"/>
      <c r="G1" s="8"/>
    </row>
    <row r="2" spans="1:7" ht="12.75">
      <c r="A2" s="216" t="s">
        <v>448</v>
      </c>
      <c r="B2" s="216"/>
      <c r="C2" s="216"/>
      <c r="D2" s="216"/>
      <c r="E2" s="216"/>
      <c r="F2" s="216"/>
      <c r="G2" s="63"/>
    </row>
    <row r="3" spans="1:7" ht="12.75">
      <c r="A3" s="228" t="s">
        <v>28</v>
      </c>
      <c r="B3" s="228"/>
      <c r="C3" s="228"/>
      <c r="D3" s="228"/>
      <c r="E3" s="228"/>
      <c r="F3" s="228"/>
      <c r="G3" s="64"/>
    </row>
    <row r="4" spans="1:7" ht="12.75">
      <c r="A4" s="39"/>
      <c r="B4" s="65" t="s">
        <v>26</v>
      </c>
      <c r="C4" s="217" t="s">
        <v>42</v>
      </c>
      <c r="D4" s="228"/>
      <c r="E4" s="9" t="s">
        <v>43</v>
      </c>
      <c r="F4" s="10"/>
      <c r="G4" s="10"/>
    </row>
    <row r="5" spans="1:7" ht="12.75">
      <c r="A5" s="39"/>
      <c r="B5" s="9"/>
      <c r="C5" s="9"/>
      <c r="D5" s="10"/>
      <c r="E5" s="9"/>
      <c r="F5" s="10"/>
      <c r="G5" s="10"/>
    </row>
    <row r="6" spans="1:7" ht="12.75">
      <c r="A6" s="39" t="s">
        <v>21</v>
      </c>
      <c r="B6" s="40"/>
      <c r="C6" s="40"/>
      <c r="D6" s="40"/>
      <c r="E6" s="9" t="s">
        <v>57</v>
      </c>
      <c r="F6" s="10"/>
      <c r="G6" s="10"/>
    </row>
    <row r="7" spans="1:7" ht="12.75">
      <c r="A7" s="66" t="s">
        <v>262</v>
      </c>
      <c r="B7" s="67"/>
      <c r="C7" s="67"/>
      <c r="D7" s="67"/>
      <c r="E7" s="68" t="s">
        <v>663</v>
      </c>
      <c r="F7" s="69"/>
      <c r="G7" s="69"/>
    </row>
    <row r="8" spans="1:7" ht="12.75">
      <c r="A8" s="66" t="s">
        <v>263</v>
      </c>
      <c r="B8" s="67"/>
      <c r="C8" s="67"/>
      <c r="D8" s="67"/>
      <c r="E8" s="204">
        <v>39814</v>
      </c>
      <c r="F8" s="69"/>
      <c r="G8" s="69"/>
    </row>
    <row r="9" spans="1:7" ht="12.75">
      <c r="A9" s="66" t="s">
        <v>264</v>
      </c>
      <c r="B9" s="68"/>
      <c r="C9" s="69"/>
      <c r="D9" s="69"/>
      <c r="E9" s="9" t="s">
        <v>482</v>
      </c>
      <c r="F9" s="69"/>
      <c r="G9" s="69"/>
    </row>
    <row r="10" spans="1:7" ht="12.75">
      <c r="A10" s="39" t="s">
        <v>265</v>
      </c>
      <c r="B10" s="40"/>
      <c r="C10" s="40"/>
      <c r="D10" s="40"/>
      <c r="E10" s="9" t="s">
        <v>481</v>
      </c>
      <c r="F10" s="10"/>
      <c r="G10" s="10"/>
    </row>
    <row r="11" spans="1:7" ht="12.75">
      <c r="A11" s="39" t="s">
        <v>454</v>
      </c>
      <c r="B11" s="40"/>
      <c r="C11" s="40"/>
      <c r="D11" s="40"/>
      <c r="E11" s="9"/>
      <c r="F11" s="10"/>
      <c r="G11" s="10"/>
    </row>
    <row r="12" spans="1:7" ht="12.75">
      <c r="A12" s="39"/>
      <c r="B12" s="40"/>
      <c r="C12" s="40"/>
      <c r="D12" s="40"/>
      <c r="E12" s="9"/>
      <c r="F12" s="10"/>
      <c r="G12" s="10"/>
    </row>
    <row r="13" spans="1:7" ht="12.75">
      <c r="A13" s="217" t="s">
        <v>449</v>
      </c>
      <c r="B13" s="217"/>
      <c r="C13" s="217"/>
      <c r="D13" s="217"/>
      <c r="E13" s="217"/>
      <c r="F13" s="217"/>
      <c r="G13" s="65"/>
    </row>
    <row r="14" spans="1:7" ht="12.75">
      <c r="A14" s="65"/>
      <c r="B14" s="65"/>
      <c r="C14" s="65"/>
      <c r="D14" s="65"/>
      <c r="E14" s="65"/>
      <c r="F14" s="65"/>
      <c r="G14" s="65"/>
    </row>
    <row r="15" spans="1:7" ht="12.75">
      <c r="A15" s="70" t="s">
        <v>0</v>
      </c>
      <c r="B15" s="71" t="s">
        <v>23</v>
      </c>
      <c r="C15" s="71" t="s">
        <v>5</v>
      </c>
      <c r="D15" s="229" t="s">
        <v>24</v>
      </c>
      <c r="E15" s="230"/>
      <c r="F15" s="71" t="s">
        <v>7</v>
      </c>
      <c r="G15" s="152"/>
    </row>
    <row r="16" spans="1:7" ht="12.75">
      <c r="A16" s="72" t="s">
        <v>1</v>
      </c>
      <c r="B16" s="73" t="s">
        <v>2</v>
      </c>
      <c r="C16" s="73" t="s">
        <v>2</v>
      </c>
      <c r="D16" s="231" t="s">
        <v>450</v>
      </c>
      <c r="E16" s="232"/>
      <c r="F16" s="73" t="s">
        <v>8</v>
      </c>
      <c r="G16" s="152"/>
    </row>
    <row r="17" spans="1:7" ht="12.75">
      <c r="A17" s="72"/>
      <c r="B17" s="74" t="s">
        <v>3</v>
      </c>
      <c r="C17" s="74" t="s">
        <v>3</v>
      </c>
      <c r="D17" s="75" t="s">
        <v>2</v>
      </c>
      <c r="E17" s="76" t="s">
        <v>6</v>
      </c>
      <c r="F17" s="73"/>
      <c r="G17" s="152"/>
    </row>
    <row r="18" spans="1:7" ht="12.75">
      <c r="A18" s="77"/>
      <c r="B18" s="75" t="s">
        <v>4</v>
      </c>
      <c r="C18" s="75" t="s">
        <v>4</v>
      </c>
      <c r="D18" s="75" t="s">
        <v>4</v>
      </c>
      <c r="E18" s="75" t="s">
        <v>4</v>
      </c>
      <c r="F18" s="74"/>
      <c r="G18" s="152"/>
    </row>
    <row r="19" spans="1:7" ht="12.75">
      <c r="A19" s="76" t="s">
        <v>70</v>
      </c>
      <c r="B19" s="76">
        <v>907250.49</v>
      </c>
      <c r="C19" s="76">
        <v>959596.97</v>
      </c>
      <c r="D19" s="76">
        <v>54364.54</v>
      </c>
      <c r="E19" s="76">
        <v>-22358.71</v>
      </c>
      <c r="F19" s="70"/>
      <c r="G19" s="44"/>
    </row>
    <row r="20" spans="1:7" ht="12.75">
      <c r="A20" s="76" t="s">
        <v>11</v>
      </c>
      <c r="B20" s="76">
        <v>277989.96</v>
      </c>
      <c r="C20" s="76">
        <v>298357.97</v>
      </c>
      <c r="D20" s="76">
        <v>15703.76</v>
      </c>
      <c r="E20" s="76">
        <v>-7650.2</v>
      </c>
      <c r="F20" s="72"/>
      <c r="G20" s="44"/>
    </row>
    <row r="21" spans="1:7" ht="12.75">
      <c r="A21" s="76" t="s">
        <v>10</v>
      </c>
      <c r="B21" s="76">
        <v>54054.09</v>
      </c>
      <c r="C21" s="76">
        <v>71997.07</v>
      </c>
      <c r="D21" s="76">
        <v>-7763.81</v>
      </c>
      <c r="E21" s="76">
        <v>-4158.89</v>
      </c>
      <c r="F21" s="72"/>
      <c r="G21" s="44"/>
    </row>
    <row r="22" spans="1:7" ht="12.75">
      <c r="A22" s="76" t="s">
        <v>12</v>
      </c>
      <c r="B22" s="76">
        <v>291430.8</v>
      </c>
      <c r="C22" s="76">
        <v>303098.7</v>
      </c>
      <c r="D22" s="76">
        <v>29880.26</v>
      </c>
      <c r="E22" s="76">
        <v>5795.42</v>
      </c>
      <c r="F22" s="72"/>
      <c r="G22" s="44"/>
    </row>
    <row r="23" spans="1:7" ht="12.75">
      <c r="A23" s="76" t="s">
        <v>49</v>
      </c>
      <c r="B23" s="76">
        <v>170319.53</v>
      </c>
      <c r="C23" s="76">
        <v>157195.73</v>
      </c>
      <c r="D23" s="76">
        <v>29074.96</v>
      </c>
      <c r="E23" s="76">
        <v>314.64</v>
      </c>
      <c r="F23" s="72"/>
      <c r="G23" s="44"/>
    </row>
    <row r="24" spans="1:7" ht="12.75">
      <c r="A24" s="62" t="s">
        <v>65</v>
      </c>
      <c r="B24" s="62">
        <f>SUM(B19:B23)</f>
        <v>1701044.87</v>
      </c>
      <c r="C24" s="62">
        <f>SUM(C19:C23)</f>
        <v>1790246.44</v>
      </c>
      <c r="D24" s="62">
        <f>SUM(D19:D23)</f>
        <v>121259.70999999999</v>
      </c>
      <c r="E24" s="62">
        <f>SUM(E19:E23)</f>
        <v>-28057.740000000005</v>
      </c>
      <c r="F24" s="78"/>
      <c r="G24" s="86"/>
    </row>
    <row r="25" spans="1:7" ht="12.75">
      <c r="A25" s="76" t="s">
        <v>318</v>
      </c>
      <c r="B25" s="76">
        <v>130937.7</v>
      </c>
      <c r="C25" s="76">
        <v>131997.14</v>
      </c>
      <c r="D25" s="76">
        <v>14918.67</v>
      </c>
      <c r="E25" s="76">
        <v>3917.97</v>
      </c>
      <c r="F25" s="78"/>
      <c r="G25" s="86"/>
    </row>
    <row r="26" spans="1:7" ht="12.75">
      <c r="A26" s="62" t="s">
        <v>13</v>
      </c>
      <c r="B26" s="62">
        <f>SUM(B24:B25)</f>
        <v>1831982.57</v>
      </c>
      <c r="C26" s="62">
        <f>SUM(C24:C25)</f>
        <v>1922243.58</v>
      </c>
      <c r="D26" s="62">
        <f>SUM(D24:D25)</f>
        <v>136178.38</v>
      </c>
      <c r="E26" s="62">
        <f>SUM(E24:E25)</f>
        <v>-24139.770000000004</v>
      </c>
      <c r="F26" s="79">
        <v>101</v>
      </c>
      <c r="G26" s="86"/>
    </row>
    <row r="27" spans="1:7" ht="12.75">
      <c r="A27" s="62"/>
      <c r="B27" s="62"/>
      <c r="C27" s="62"/>
      <c r="D27" s="62"/>
      <c r="E27" s="62"/>
      <c r="F27" s="78"/>
      <c r="G27" s="86"/>
    </row>
    <row r="28" spans="1:7" ht="12.75">
      <c r="A28" s="62"/>
      <c r="B28" s="76"/>
      <c r="C28" s="76"/>
      <c r="D28" s="76"/>
      <c r="E28" s="76"/>
      <c r="F28" s="80"/>
      <c r="G28" s="86"/>
    </row>
    <row r="29" spans="1:7" ht="12.75">
      <c r="A29" s="81" t="s">
        <v>71</v>
      </c>
      <c r="B29" s="82">
        <v>2356494.86</v>
      </c>
      <c r="C29" s="76">
        <v>2280629.28</v>
      </c>
      <c r="D29" s="76"/>
      <c r="E29" s="76"/>
      <c r="F29" s="78"/>
      <c r="G29" s="86"/>
    </row>
    <row r="30" spans="1:7" ht="12.75">
      <c r="A30" s="81" t="s">
        <v>72</v>
      </c>
      <c r="B30" s="82">
        <v>842221.57</v>
      </c>
      <c r="C30" s="76">
        <v>855128.02</v>
      </c>
      <c r="D30" s="76"/>
      <c r="E30" s="76"/>
      <c r="F30" s="78"/>
      <c r="G30" s="86"/>
    </row>
    <row r="31" spans="1:7" ht="12.75">
      <c r="A31" s="81" t="s">
        <v>79</v>
      </c>
      <c r="B31" s="82">
        <v>580915.07</v>
      </c>
      <c r="C31" s="76">
        <v>618397.73</v>
      </c>
      <c r="D31" s="76"/>
      <c r="E31" s="76"/>
      <c r="F31" s="78"/>
      <c r="G31" s="86"/>
    </row>
    <row r="32" spans="1:7" ht="12.75">
      <c r="A32" s="81"/>
      <c r="B32" s="83"/>
      <c r="C32" s="62"/>
      <c r="D32" s="62"/>
      <c r="E32" s="62"/>
      <c r="F32" s="78"/>
      <c r="G32" s="86"/>
    </row>
    <row r="33" spans="1:7" ht="12.75">
      <c r="A33" s="81" t="s">
        <v>73</v>
      </c>
      <c r="B33" s="83">
        <f>SUM(B29:B32)</f>
        <v>3779631.4999999995</v>
      </c>
      <c r="C33" s="62">
        <f>SUM(C29:C32)</f>
        <v>3754155.03</v>
      </c>
      <c r="D33" s="62"/>
      <c r="E33" s="62"/>
      <c r="F33" s="79"/>
      <c r="G33" s="86"/>
    </row>
    <row r="34" spans="1:7" ht="12.75">
      <c r="A34" s="84"/>
      <c r="B34" s="85"/>
      <c r="C34" s="86"/>
      <c r="D34" s="86"/>
      <c r="E34" s="86"/>
      <c r="F34" s="86"/>
      <c r="G34" s="86"/>
    </row>
    <row r="35" spans="1:7" ht="12.75">
      <c r="A35" s="216" t="s">
        <v>246</v>
      </c>
      <c r="B35" s="216"/>
      <c r="C35" s="216"/>
      <c r="D35" s="216"/>
      <c r="E35" s="216"/>
      <c r="F35" s="216"/>
      <c r="G35" s="63"/>
    </row>
    <row r="36" spans="1:7" ht="12.75">
      <c r="A36" s="216" t="s">
        <v>247</v>
      </c>
      <c r="B36" s="216"/>
      <c r="C36" s="216"/>
      <c r="D36" s="216"/>
      <c r="E36" s="216"/>
      <c r="F36" s="216"/>
      <c r="G36" s="63"/>
    </row>
    <row r="37" spans="1:7" ht="12.75">
      <c r="A37" s="63"/>
      <c r="B37" s="63"/>
      <c r="C37" s="63"/>
      <c r="D37" s="63"/>
      <c r="E37" s="63"/>
      <c r="F37" s="63"/>
      <c r="G37" s="63"/>
    </row>
    <row r="38" spans="1:7" ht="12.75">
      <c r="A38" s="87" t="s">
        <v>451</v>
      </c>
      <c r="B38" s="88"/>
      <c r="C38" s="88"/>
      <c r="D38" s="88"/>
      <c r="E38" s="89"/>
      <c r="F38" s="89">
        <v>146979.45</v>
      </c>
      <c r="G38" s="153"/>
    </row>
    <row r="39" spans="1:7" ht="12.75">
      <c r="A39" s="131"/>
      <c r="B39" s="132"/>
      <c r="C39" s="132"/>
      <c r="D39" s="132"/>
      <c r="E39" s="133"/>
      <c r="F39" s="89"/>
      <c r="G39" s="153"/>
    </row>
    <row r="40" spans="1:7" ht="12.75">
      <c r="A40" s="90" t="s">
        <v>15</v>
      </c>
      <c r="B40" s="91"/>
      <c r="C40" s="91"/>
      <c r="D40" s="91"/>
      <c r="E40" s="92"/>
      <c r="F40" s="43"/>
      <c r="G40" s="44"/>
    </row>
    <row r="41" spans="1:7" ht="12.75">
      <c r="A41" s="93" t="s">
        <v>253</v>
      </c>
      <c r="B41" s="94"/>
      <c r="C41" s="94"/>
      <c r="D41" s="47"/>
      <c r="E41" s="43"/>
      <c r="F41" s="43">
        <f>SUM(C25)</f>
        <v>131997.14</v>
      </c>
      <c r="G41" s="44"/>
    </row>
    <row r="42" spans="1:7" ht="12.75">
      <c r="A42" s="93" t="s">
        <v>254</v>
      </c>
      <c r="B42" s="94"/>
      <c r="C42" s="94"/>
      <c r="D42" s="47"/>
      <c r="E42" s="43"/>
      <c r="F42" s="43">
        <v>0</v>
      </c>
      <c r="G42" s="44"/>
    </row>
    <row r="43" spans="1:7" ht="12.75">
      <c r="A43" s="95" t="s">
        <v>14</v>
      </c>
      <c r="B43" s="96"/>
      <c r="C43" s="96"/>
      <c r="D43" s="96"/>
      <c r="E43" s="97"/>
      <c r="F43" s="97">
        <f>SUM(F41:F42)</f>
        <v>131997.14</v>
      </c>
      <c r="G43" s="86"/>
    </row>
    <row r="44" spans="1:7" ht="12.75">
      <c r="A44" s="98"/>
      <c r="B44" s="99"/>
      <c r="C44" s="99"/>
      <c r="D44" s="99"/>
      <c r="E44" s="126"/>
      <c r="F44" s="97"/>
      <c r="G44" s="86"/>
    </row>
    <row r="45" spans="1:7" ht="12.75">
      <c r="A45" s="98" t="s">
        <v>277</v>
      </c>
      <c r="B45" s="99"/>
      <c r="C45" s="100"/>
      <c r="D45" s="100"/>
      <c r="E45" s="101"/>
      <c r="F45" s="43">
        <v>293895.67</v>
      </c>
      <c r="G45" s="44"/>
    </row>
    <row r="46" spans="1:7" ht="12.75">
      <c r="A46" s="98"/>
      <c r="B46" s="99"/>
      <c r="C46" s="100"/>
      <c r="D46" s="100"/>
      <c r="E46" s="101"/>
      <c r="F46" s="101"/>
      <c r="G46" s="44"/>
    </row>
    <row r="47" spans="1:7" ht="12.75">
      <c r="A47" s="98" t="s">
        <v>590</v>
      </c>
      <c r="B47" s="99"/>
      <c r="C47" s="99"/>
      <c r="D47" s="99"/>
      <c r="E47" s="99"/>
      <c r="F47" s="80"/>
      <c r="G47" s="86"/>
    </row>
    <row r="48" spans="1:7" ht="12.75">
      <c r="A48" s="102" t="s">
        <v>452</v>
      </c>
      <c r="B48" s="103"/>
      <c r="C48" s="103"/>
      <c r="D48" s="103"/>
      <c r="E48" s="103"/>
      <c r="F48" s="79">
        <f>SUM(F38+F43-F45)</f>
        <v>-14919.079999999958</v>
      </c>
      <c r="G48" s="86"/>
    </row>
    <row r="49" spans="1:7" ht="12.75">
      <c r="A49" s="86"/>
      <c r="B49" s="86"/>
      <c r="C49" s="86"/>
      <c r="D49" s="86"/>
      <c r="E49" s="86"/>
      <c r="F49" s="86"/>
      <c r="G49" s="86"/>
    </row>
    <row r="50" spans="1:7" ht="12.75">
      <c r="A50" s="104" t="s">
        <v>75</v>
      </c>
      <c r="B50" s="39"/>
      <c r="C50" s="39"/>
      <c r="D50" s="39"/>
      <c r="E50" s="39"/>
      <c r="F50" s="39"/>
      <c r="G50" s="39"/>
    </row>
    <row r="51" spans="1:7" ht="12.75">
      <c r="A51" s="104"/>
      <c r="B51" s="39"/>
      <c r="C51" s="39"/>
      <c r="D51" s="39"/>
      <c r="E51" s="39"/>
      <c r="F51" s="39"/>
      <c r="G51" s="39"/>
    </row>
    <row r="52" spans="1:7" ht="12.75">
      <c r="A52" s="217" t="s">
        <v>601</v>
      </c>
      <c r="B52" s="217"/>
      <c r="C52" s="217"/>
      <c r="D52" s="217"/>
      <c r="E52" s="217"/>
      <c r="F52" s="217"/>
      <c r="G52" s="65"/>
    </row>
    <row r="53" spans="1:7" ht="12.75">
      <c r="A53" s="65"/>
      <c r="B53" s="65"/>
      <c r="C53" s="65"/>
      <c r="D53" s="65"/>
      <c r="E53" s="65"/>
      <c r="F53" s="65"/>
      <c r="G53" s="65"/>
    </row>
    <row r="54" spans="1:7" ht="12.75">
      <c r="A54" s="215" t="s">
        <v>248</v>
      </c>
      <c r="B54" s="215"/>
      <c r="C54" s="215"/>
      <c r="D54" s="106">
        <v>300026.04</v>
      </c>
      <c r="E54" s="65"/>
      <c r="F54" s="65"/>
      <c r="G54" s="65"/>
    </row>
    <row r="55" spans="1:7" ht="12.75">
      <c r="A55" s="105"/>
      <c r="B55" s="105"/>
      <c r="C55" s="105"/>
      <c r="D55" s="106"/>
      <c r="E55" s="65"/>
      <c r="F55" s="65"/>
      <c r="G55" s="65"/>
    </row>
    <row r="56" spans="1:7" ht="12.75">
      <c r="A56" s="107" t="s">
        <v>257</v>
      </c>
      <c r="B56" s="108"/>
      <c r="C56" s="108"/>
      <c r="D56" s="134"/>
      <c r="E56" s="65"/>
      <c r="F56" s="65"/>
      <c r="G56" s="65"/>
    </row>
    <row r="57" spans="1:7" ht="12.75">
      <c r="A57" s="218" t="s">
        <v>498</v>
      </c>
      <c r="B57" s="219"/>
      <c r="C57" s="219"/>
      <c r="D57" s="110">
        <f>SUM(B24)</f>
        <v>1701044.87</v>
      </c>
      <c r="E57" s="65"/>
      <c r="F57" s="65"/>
      <c r="G57" s="65"/>
    </row>
    <row r="58" spans="1:7" ht="12.75">
      <c r="A58" s="109" t="s">
        <v>274</v>
      </c>
      <c r="B58" s="109"/>
      <c r="C58" s="109"/>
      <c r="D58" s="64">
        <v>0</v>
      </c>
      <c r="E58" s="65"/>
      <c r="F58" s="65"/>
      <c r="G58" s="65"/>
    </row>
    <row r="59" spans="1:7" ht="12.75">
      <c r="A59" s="107" t="s">
        <v>268</v>
      </c>
      <c r="B59" s="107"/>
      <c r="C59" s="107"/>
      <c r="D59" s="106">
        <f>SUM(D57:D58)</f>
        <v>1701044.87</v>
      </c>
      <c r="E59" s="65"/>
      <c r="F59" s="65"/>
      <c r="G59" s="65"/>
    </row>
    <row r="60" spans="1:7" ht="12.75">
      <c r="A60" s="107"/>
      <c r="B60" s="107"/>
      <c r="C60" s="107"/>
      <c r="D60" s="106"/>
      <c r="E60" s="65"/>
      <c r="F60" s="65"/>
      <c r="G60" s="65"/>
    </row>
    <row r="61" spans="1:7" ht="12.75">
      <c r="A61" s="107"/>
      <c r="B61" s="107"/>
      <c r="C61" s="107"/>
      <c r="D61" s="106"/>
      <c r="E61" s="65"/>
      <c r="F61" s="65"/>
      <c r="G61" s="65"/>
    </row>
    <row r="62" spans="1:7" ht="12.75">
      <c r="A62" s="107"/>
      <c r="B62" s="107"/>
      <c r="C62" s="107"/>
      <c r="D62" s="106"/>
      <c r="E62" s="65"/>
      <c r="F62" s="65"/>
      <c r="G62" s="65"/>
    </row>
    <row r="63" spans="1:7" ht="12.75">
      <c r="A63" s="107"/>
      <c r="B63" s="107"/>
      <c r="C63" s="107"/>
      <c r="D63" s="106"/>
      <c r="E63" s="65"/>
      <c r="F63" s="65"/>
      <c r="G63" s="65"/>
    </row>
    <row r="64" spans="1:7" ht="12.75">
      <c r="A64" s="107"/>
      <c r="B64" s="107"/>
      <c r="C64" s="107"/>
      <c r="D64" s="106"/>
      <c r="E64" s="65"/>
      <c r="F64" s="65"/>
      <c r="G64" s="65"/>
    </row>
    <row r="65" spans="1:7" ht="12.75">
      <c r="A65" s="107"/>
      <c r="B65" s="107"/>
      <c r="C65" s="107"/>
      <c r="D65" s="106"/>
      <c r="E65" s="65"/>
      <c r="F65" s="65"/>
      <c r="G65" s="65"/>
    </row>
    <row r="66" spans="1:7" ht="12.75">
      <c r="A66" s="107"/>
      <c r="B66" s="107"/>
      <c r="C66" s="107"/>
      <c r="D66" s="106"/>
      <c r="E66" s="65"/>
      <c r="F66" s="65"/>
      <c r="G66" s="65"/>
    </row>
    <row r="67" spans="1:7" ht="12.75">
      <c r="A67" s="107"/>
      <c r="B67" s="107"/>
      <c r="C67" s="107"/>
      <c r="D67" s="106"/>
      <c r="E67" s="65"/>
      <c r="F67" s="65"/>
      <c r="G67" s="65"/>
    </row>
    <row r="68" spans="1:7" ht="12.75">
      <c r="A68" s="107"/>
      <c r="B68" s="107"/>
      <c r="C68" s="107"/>
      <c r="D68" s="111"/>
      <c r="E68" s="65"/>
      <c r="F68" s="65"/>
      <c r="G68" s="65"/>
    </row>
    <row r="69" spans="1:7" ht="12.75">
      <c r="A69" s="107" t="s">
        <v>258</v>
      </c>
      <c r="B69" s="108"/>
      <c r="C69" s="108"/>
      <c r="D69" s="65"/>
      <c r="E69" s="65"/>
      <c r="F69" s="65"/>
      <c r="G69" s="65"/>
    </row>
    <row r="70" spans="1:7" ht="12.75">
      <c r="A70" s="108"/>
      <c r="B70" s="108"/>
      <c r="C70" s="108"/>
      <c r="D70" s="65"/>
      <c r="E70" s="65"/>
      <c r="F70" s="65"/>
      <c r="G70" s="65"/>
    </row>
    <row r="71" spans="1:10" ht="12.75">
      <c r="A71" s="32" t="s">
        <v>250</v>
      </c>
      <c r="B71" s="33"/>
      <c r="C71" s="34" t="s">
        <v>483</v>
      </c>
      <c r="D71" s="34" t="s">
        <v>66</v>
      </c>
      <c r="E71" s="226" t="s">
        <v>490</v>
      </c>
      <c r="F71" s="214"/>
      <c r="G71" s="227"/>
      <c r="H71" s="41"/>
      <c r="I71" s="38"/>
      <c r="J71" s="41"/>
    </row>
    <row r="72" spans="1:10" ht="12.75">
      <c r="A72" s="35" t="s">
        <v>251</v>
      </c>
      <c r="B72" s="36"/>
      <c r="C72" s="46" t="s">
        <v>484</v>
      </c>
      <c r="D72" s="37" t="s">
        <v>4</v>
      </c>
      <c r="E72" s="154" t="s">
        <v>485</v>
      </c>
      <c r="F72" s="5" t="s">
        <v>486</v>
      </c>
      <c r="G72" s="5" t="s">
        <v>487</v>
      </c>
      <c r="H72" s="41"/>
      <c r="I72" s="38"/>
      <c r="J72" s="41"/>
    </row>
    <row r="73" spans="1:13" ht="12.75">
      <c r="A73" s="220" t="s">
        <v>249</v>
      </c>
      <c r="B73" s="221"/>
      <c r="C73" s="151" t="s">
        <v>260</v>
      </c>
      <c r="D73" s="112">
        <v>130730.34</v>
      </c>
      <c r="E73" s="13" t="s">
        <v>488</v>
      </c>
      <c r="F73" s="76">
        <v>1.39</v>
      </c>
      <c r="G73" s="76">
        <v>1.39</v>
      </c>
      <c r="I73" s="51"/>
      <c r="K73" s="49"/>
      <c r="L73" s="123"/>
      <c r="M73" s="49"/>
    </row>
    <row r="74" spans="1:13" ht="12.75">
      <c r="A74" s="220" t="s">
        <v>256</v>
      </c>
      <c r="B74" s="221"/>
      <c r="C74" s="151" t="s">
        <v>17</v>
      </c>
      <c r="D74" s="82">
        <v>432786.99</v>
      </c>
      <c r="E74" s="13" t="s">
        <v>488</v>
      </c>
      <c r="F74" s="76">
        <v>4.06</v>
      </c>
      <c r="G74" s="76">
        <v>4.71</v>
      </c>
      <c r="I74" s="51"/>
      <c r="K74" s="49"/>
      <c r="L74" s="122"/>
      <c r="M74" s="49"/>
    </row>
    <row r="75" spans="1:13" ht="12.75">
      <c r="A75" s="114" t="s">
        <v>67</v>
      </c>
      <c r="B75" s="115"/>
      <c r="C75" s="151" t="s">
        <v>259</v>
      </c>
      <c r="D75" s="82">
        <v>29939.43</v>
      </c>
      <c r="E75" s="13" t="s">
        <v>488</v>
      </c>
      <c r="F75" s="76">
        <v>0.31</v>
      </c>
      <c r="G75" s="76">
        <v>0.32</v>
      </c>
      <c r="I75" s="51"/>
      <c r="K75" s="49"/>
      <c r="L75" s="122"/>
      <c r="M75" s="49"/>
    </row>
    <row r="76" spans="1:13" ht="12.75">
      <c r="A76" s="114" t="s">
        <v>68</v>
      </c>
      <c r="B76" s="115"/>
      <c r="C76" s="151" t="s">
        <v>20</v>
      </c>
      <c r="D76" s="116">
        <v>7523.42</v>
      </c>
      <c r="E76" s="13" t="s">
        <v>488</v>
      </c>
      <c r="F76" s="76">
        <v>0.08</v>
      </c>
      <c r="G76" s="76">
        <v>0.08</v>
      </c>
      <c r="I76" s="51"/>
      <c r="K76" s="49"/>
      <c r="L76" s="122"/>
      <c r="M76" s="49"/>
    </row>
    <row r="77" spans="1:13" ht="12.75">
      <c r="A77" s="117" t="s">
        <v>78</v>
      </c>
      <c r="B77" s="118"/>
      <c r="C77" s="151" t="s">
        <v>76</v>
      </c>
      <c r="D77" s="116">
        <v>6426.73</v>
      </c>
      <c r="E77" s="13" t="s">
        <v>488</v>
      </c>
      <c r="F77" s="76">
        <v>0.06</v>
      </c>
      <c r="G77" s="76">
        <v>0.07</v>
      </c>
      <c r="I77" s="51"/>
      <c r="K77" s="49"/>
      <c r="L77" s="122"/>
      <c r="M77" s="49"/>
    </row>
    <row r="78" spans="1:13" ht="12.75">
      <c r="A78" s="143" t="s">
        <v>492</v>
      </c>
      <c r="B78" s="118"/>
      <c r="C78" s="151" t="s">
        <v>261</v>
      </c>
      <c r="D78" s="116">
        <v>114039.17</v>
      </c>
      <c r="E78" s="13" t="s">
        <v>488</v>
      </c>
      <c r="F78" s="76">
        <v>1.16</v>
      </c>
      <c r="G78" s="76">
        <v>1.23</v>
      </c>
      <c r="I78" s="51"/>
      <c r="K78" s="49"/>
      <c r="L78" s="122"/>
      <c r="M78" s="49"/>
    </row>
    <row r="79" spans="1:13" ht="12.75">
      <c r="A79" s="117" t="s">
        <v>443</v>
      </c>
      <c r="B79" s="118"/>
      <c r="C79" s="151" t="s">
        <v>261</v>
      </c>
      <c r="D79" s="116">
        <v>3432.33</v>
      </c>
      <c r="E79" s="13" t="s">
        <v>491</v>
      </c>
      <c r="F79" s="76">
        <v>0.0222</v>
      </c>
      <c r="G79" s="76">
        <v>0.0222</v>
      </c>
      <c r="I79" s="51"/>
      <c r="K79" s="49"/>
      <c r="L79" s="122"/>
      <c r="M79" s="49"/>
    </row>
    <row r="80" spans="1:13" ht="12.75">
      <c r="A80" s="93" t="s">
        <v>11</v>
      </c>
      <c r="B80" s="47"/>
      <c r="C80" s="151" t="s">
        <v>18</v>
      </c>
      <c r="D80" s="82">
        <v>277989.96</v>
      </c>
      <c r="E80" s="13" t="s">
        <v>488</v>
      </c>
      <c r="F80" s="76">
        <v>2.84</v>
      </c>
      <c r="G80" s="76">
        <v>2.98</v>
      </c>
      <c r="I80" s="51"/>
      <c r="K80" s="49"/>
      <c r="L80" s="122"/>
      <c r="M80" s="49"/>
    </row>
    <row r="81" spans="1:13" ht="12.75">
      <c r="A81" s="135" t="s">
        <v>281</v>
      </c>
      <c r="B81" s="100"/>
      <c r="C81" s="151" t="s">
        <v>114</v>
      </c>
      <c r="D81" s="116">
        <v>291430.8</v>
      </c>
      <c r="E81" s="13" t="s">
        <v>488</v>
      </c>
      <c r="F81" s="76">
        <v>3.15</v>
      </c>
      <c r="G81" s="76">
        <v>3.15</v>
      </c>
      <c r="I81" s="51"/>
      <c r="K81" s="49"/>
      <c r="L81" s="122"/>
      <c r="M81" s="49"/>
    </row>
    <row r="82" spans="1:13" ht="12.75">
      <c r="A82" s="135"/>
      <c r="B82" s="100"/>
      <c r="C82" s="151"/>
      <c r="D82" s="116"/>
      <c r="E82" s="13"/>
      <c r="F82" s="5" t="s">
        <v>486</v>
      </c>
      <c r="G82" s="5" t="s">
        <v>496</v>
      </c>
      <c r="I82" s="51"/>
      <c r="K82" s="49"/>
      <c r="L82" s="122"/>
      <c r="M82" s="49"/>
    </row>
    <row r="83" spans="1:13" ht="12.75">
      <c r="A83" s="135" t="s">
        <v>10</v>
      </c>
      <c r="B83" s="100"/>
      <c r="C83" s="151" t="s">
        <v>17</v>
      </c>
      <c r="D83" s="116">
        <v>54054.09</v>
      </c>
      <c r="E83" s="13" t="s">
        <v>488</v>
      </c>
      <c r="F83" s="76">
        <v>0.92</v>
      </c>
      <c r="G83" s="76">
        <v>0.92</v>
      </c>
      <c r="I83" s="51"/>
      <c r="K83" s="49"/>
      <c r="L83" s="122"/>
      <c r="M83" s="49"/>
    </row>
    <row r="84" spans="1:13" ht="12.75">
      <c r="A84" s="135"/>
      <c r="B84" s="100"/>
      <c r="C84" s="151"/>
      <c r="D84" s="116"/>
      <c r="E84" s="13"/>
      <c r="F84" s="5" t="s">
        <v>493</v>
      </c>
      <c r="G84" s="5" t="s">
        <v>494</v>
      </c>
      <c r="I84" s="51"/>
      <c r="K84" s="49"/>
      <c r="L84" s="122"/>
      <c r="M84" s="49"/>
    </row>
    <row r="85" spans="1:13" ht="12.75">
      <c r="A85" s="114" t="s">
        <v>272</v>
      </c>
      <c r="B85" s="119"/>
      <c r="C85" s="151" t="s">
        <v>19</v>
      </c>
      <c r="D85" s="116">
        <v>108151.78</v>
      </c>
      <c r="E85" s="13" t="s">
        <v>489</v>
      </c>
      <c r="F85" s="76">
        <v>3.66</v>
      </c>
      <c r="G85" s="76">
        <v>3.94</v>
      </c>
      <c r="I85" s="51"/>
      <c r="K85" s="49"/>
      <c r="L85" s="122"/>
      <c r="M85" s="49"/>
    </row>
    <row r="86" spans="1:13" ht="12.75">
      <c r="A86" s="114" t="s">
        <v>271</v>
      </c>
      <c r="B86" s="119"/>
      <c r="C86" s="151" t="s">
        <v>114</v>
      </c>
      <c r="D86" s="116">
        <v>43737.62</v>
      </c>
      <c r="E86" s="13" t="s">
        <v>489</v>
      </c>
      <c r="F86" s="76">
        <v>3.66</v>
      </c>
      <c r="G86" s="76">
        <v>3.94</v>
      </c>
      <c r="I86" s="51"/>
      <c r="K86" s="49"/>
      <c r="L86" s="122"/>
      <c r="M86" s="49"/>
    </row>
    <row r="87" spans="1:7" ht="12.75">
      <c r="A87" s="155" t="s">
        <v>497</v>
      </c>
      <c r="B87" s="92"/>
      <c r="C87" s="121"/>
      <c r="D87" s="121">
        <f>SUM(D73:D86)</f>
        <v>1500242.6600000004</v>
      </c>
      <c r="E87" s="13"/>
      <c r="F87" s="76"/>
      <c r="G87" s="76"/>
    </row>
    <row r="88" spans="1:7" ht="12.75">
      <c r="A88" s="86"/>
      <c r="B88" s="44"/>
      <c r="C88" s="122"/>
      <c r="D88" s="123"/>
      <c r="E88" s="10"/>
      <c r="F88" s="10"/>
      <c r="G88" s="10"/>
    </row>
    <row r="89" spans="1:7" ht="12.75">
      <c r="A89" s="44" t="s">
        <v>9</v>
      </c>
      <c r="B89" s="44"/>
      <c r="C89" s="122"/>
      <c r="D89" s="123">
        <v>67957.46</v>
      </c>
      <c r="E89" s="10" t="s">
        <v>276</v>
      </c>
      <c r="F89" s="10"/>
      <c r="G89" s="10"/>
    </row>
    <row r="90" spans="1:7" ht="12.75">
      <c r="A90" s="42"/>
      <c r="B90" s="42"/>
      <c r="C90" s="42"/>
      <c r="D90" s="42"/>
      <c r="E90" s="42"/>
      <c r="F90" s="42"/>
      <c r="G90" s="42"/>
    </row>
    <row r="91" spans="1:11" ht="12.75">
      <c r="A91" s="128" t="s">
        <v>275</v>
      </c>
      <c r="B91" s="128"/>
      <c r="C91" s="129"/>
      <c r="D91" s="130">
        <v>1773</v>
      </c>
      <c r="E91" s="40" t="s">
        <v>278</v>
      </c>
      <c r="F91" s="40"/>
      <c r="G91" s="40"/>
      <c r="H91" s="42"/>
      <c r="I91" s="42"/>
      <c r="J91" s="42"/>
      <c r="K91" s="42"/>
    </row>
    <row r="92" spans="1:11" ht="12.75">
      <c r="A92" s="128" t="s">
        <v>279</v>
      </c>
      <c r="B92" s="128"/>
      <c r="C92" s="129"/>
      <c r="D92" s="130">
        <v>2363.54</v>
      </c>
      <c r="E92" s="40" t="s">
        <v>283</v>
      </c>
      <c r="F92" s="40"/>
      <c r="G92" s="40"/>
      <c r="H92" s="42"/>
      <c r="I92" s="42"/>
      <c r="J92" s="42"/>
      <c r="K92" s="42"/>
    </row>
    <row r="93" spans="1:7" ht="12.75">
      <c r="A93" s="156" t="s">
        <v>499</v>
      </c>
      <c r="B93" s="156"/>
      <c r="C93" s="156"/>
      <c r="D93" s="40">
        <v>17650</v>
      </c>
      <c r="E93" s="40"/>
      <c r="F93" s="40"/>
      <c r="G93" s="40"/>
    </row>
    <row r="94" spans="1:7" ht="12.75">
      <c r="A94" s="107" t="s">
        <v>270</v>
      </c>
      <c r="B94" s="39"/>
      <c r="C94" s="39"/>
      <c r="D94" s="124">
        <f>SUM(D87:D93)</f>
        <v>1589986.6600000004</v>
      </c>
      <c r="E94" s="125"/>
      <c r="F94" s="125"/>
      <c r="G94" s="125"/>
    </row>
    <row r="95" spans="1:7" ht="12.75">
      <c r="A95" s="215" t="s">
        <v>459</v>
      </c>
      <c r="B95" s="215"/>
      <c r="C95" s="215"/>
      <c r="D95" s="106">
        <f>SUM(D54+D59-D94)</f>
        <v>411084.24999999977</v>
      </c>
      <c r="E95" s="125"/>
      <c r="F95" s="125"/>
      <c r="G95" s="125"/>
    </row>
    <row r="96" spans="1:7" ht="12.75">
      <c r="A96" s="148" t="s">
        <v>501</v>
      </c>
      <c r="B96" s="125"/>
      <c r="C96" s="125"/>
      <c r="D96" s="125">
        <v>0</v>
      </c>
      <c r="E96" s="125"/>
      <c r="F96" s="125"/>
      <c r="G96" s="125"/>
    </row>
    <row r="97" spans="1:7" ht="12.75">
      <c r="A97" s="148" t="s">
        <v>502</v>
      </c>
      <c r="B97" s="125"/>
      <c r="C97" s="125"/>
      <c r="D97" s="125">
        <v>28057.74</v>
      </c>
      <c r="E97" s="125"/>
      <c r="F97" s="125"/>
      <c r="G97" s="125"/>
    </row>
    <row r="98" spans="1:7" ht="12.75">
      <c r="A98" s="212" t="s">
        <v>615</v>
      </c>
      <c r="B98" s="212"/>
      <c r="C98" s="212"/>
      <c r="D98" s="124">
        <f>SUM(D95-D96+D97)</f>
        <v>439141.98999999976</v>
      </c>
      <c r="E98" s="125"/>
      <c r="F98" s="125"/>
      <c r="G98" s="125"/>
    </row>
    <row r="99" spans="1:7" ht="12.75">
      <c r="A99" s="125"/>
      <c r="B99" s="125"/>
      <c r="C99" s="125"/>
      <c r="D99" s="136"/>
      <c r="E99" s="125"/>
      <c r="F99" s="125"/>
      <c r="G99" s="125"/>
    </row>
    <row r="100" spans="1:7" ht="12.75">
      <c r="A100" s="9" t="s">
        <v>74</v>
      </c>
      <c r="B100" s="9"/>
      <c r="C100" s="9"/>
      <c r="D100" s="9" t="s">
        <v>495</v>
      </c>
      <c r="E100" s="65" t="s">
        <v>104</v>
      </c>
      <c r="F100" s="65" t="s">
        <v>104</v>
      </c>
      <c r="G100" s="65"/>
    </row>
    <row r="101" spans="1:7" ht="12.75">
      <c r="A101" s="9"/>
      <c r="B101" s="9"/>
      <c r="C101" s="9"/>
      <c r="D101" s="9"/>
      <c r="E101" s="50" t="s">
        <v>594</v>
      </c>
      <c r="F101" t="s">
        <v>474</v>
      </c>
      <c r="G101" s="10"/>
    </row>
    <row r="102" spans="1:7" ht="12.75">
      <c r="A102" s="69" t="s">
        <v>182</v>
      </c>
      <c r="B102" s="69" t="s">
        <v>105</v>
      </c>
      <c r="C102" s="69"/>
      <c r="D102" s="69" t="s">
        <v>107</v>
      </c>
      <c r="E102" s="69">
        <v>122.65</v>
      </c>
      <c r="F102" s="69">
        <v>133.35</v>
      </c>
      <c r="G102" s="69"/>
    </row>
    <row r="103" spans="1:7" ht="12.75">
      <c r="A103" s="69" t="s">
        <v>182</v>
      </c>
      <c r="B103" s="69" t="s">
        <v>445</v>
      </c>
      <c r="C103" s="69"/>
      <c r="D103" s="69" t="s">
        <v>110</v>
      </c>
      <c r="E103" s="69">
        <v>1621.48</v>
      </c>
      <c r="F103" s="69">
        <v>1754.44</v>
      </c>
      <c r="G103" s="69"/>
    </row>
    <row r="104" spans="1:7" ht="12.75">
      <c r="A104" s="10" t="s">
        <v>181</v>
      </c>
      <c r="B104" s="10" t="s">
        <v>108</v>
      </c>
      <c r="C104" s="10"/>
      <c r="D104" s="69" t="s">
        <v>107</v>
      </c>
      <c r="E104" s="120">
        <v>21.54</v>
      </c>
      <c r="F104" s="120">
        <v>23.91</v>
      </c>
      <c r="G104" s="120"/>
    </row>
    <row r="105" spans="1:7" ht="12.75">
      <c r="A105" s="10" t="s">
        <v>181</v>
      </c>
      <c r="B105" s="10" t="s">
        <v>109</v>
      </c>
      <c r="C105" s="10"/>
      <c r="D105" s="69" t="s">
        <v>107</v>
      </c>
      <c r="E105" s="120">
        <v>14.82</v>
      </c>
      <c r="F105" s="120">
        <v>16.45</v>
      </c>
      <c r="G105" s="120"/>
    </row>
    <row r="106" spans="1:7" ht="12.75">
      <c r="A106" s="10"/>
      <c r="B106" s="10"/>
      <c r="C106" s="10"/>
      <c r="D106" s="10"/>
      <c r="E106" s="120"/>
      <c r="F106" s="120"/>
      <c r="G106" s="120"/>
    </row>
    <row r="107" spans="1:7" ht="12.75">
      <c r="A107" s="10"/>
      <c r="B107" s="10"/>
      <c r="C107" s="10"/>
      <c r="D107" s="10"/>
      <c r="E107" s="120"/>
      <c r="F107" s="120"/>
      <c r="G107" s="120"/>
    </row>
    <row r="108" spans="1:7" ht="12.75">
      <c r="A108" s="203" t="s">
        <v>112</v>
      </c>
      <c r="B108" s="203"/>
      <c r="C108" s="203"/>
      <c r="D108" s="9"/>
      <c r="E108" s="203"/>
      <c r="F108" s="203"/>
      <c r="G108" s="203"/>
    </row>
    <row r="109" spans="1:7" ht="12.75">
      <c r="A109" s="203" t="s">
        <v>113</v>
      </c>
      <c r="B109" s="203"/>
      <c r="C109" s="203"/>
      <c r="D109" s="203"/>
      <c r="E109" s="203"/>
      <c r="F109" s="203"/>
      <c r="G109" s="203"/>
    </row>
    <row r="110" spans="1:7" ht="12.75">
      <c r="A110" s="50" t="s">
        <v>503</v>
      </c>
      <c r="B110" s="203"/>
      <c r="C110" s="203"/>
      <c r="D110" s="203"/>
      <c r="E110" s="203"/>
      <c r="F110" s="203"/>
      <c r="G110" s="203"/>
    </row>
    <row r="111" spans="1:7" ht="12.75">
      <c r="A111" t="s">
        <v>500</v>
      </c>
      <c r="B111" s="203"/>
      <c r="C111" s="203"/>
      <c r="D111" s="203"/>
      <c r="E111" s="203"/>
      <c r="F111" s="203"/>
      <c r="G111" s="203"/>
    </row>
    <row r="112" spans="1:7" ht="12.75">
      <c r="A112" t="s">
        <v>654</v>
      </c>
      <c r="B112" s="203"/>
      <c r="C112" s="203"/>
      <c r="D112" s="203"/>
      <c r="E112" s="203"/>
      <c r="F112" s="203"/>
      <c r="G112" s="203"/>
    </row>
    <row r="113" spans="1:7" ht="12.75">
      <c r="A113" t="s">
        <v>655</v>
      </c>
      <c r="B113" s="203"/>
      <c r="C113" s="203"/>
      <c r="D113" s="203"/>
      <c r="E113" s="203"/>
      <c r="F113" s="203"/>
      <c r="G113" s="203"/>
    </row>
    <row r="114" spans="1:7" ht="12.75">
      <c r="A114" t="s">
        <v>656</v>
      </c>
      <c r="B114" s="203"/>
      <c r="C114" s="203"/>
      <c r="D114" s="203"/>
      <c r="E114" s="203"/>
      <c r="F114" s="203"/>
      <c r="G114" s="203"/>
    </row>
    <row r="115" spans="1:7" ht="12.75">
      <c r="A115" t="s">
        <v>658</v>
      </c>
      <c r="B115" s="203"/>
      <c r="C115" s="203"/>
      <c r="D115" s="203"/>
      <c r="E115" s="203"/>
      <c r="F115" s="203"/>
      <c r="G115" s="203"/>
    </row>
    <row r="116" spans="1:7" ht="12.75">
      <c r="A116" s="50" t="s">
        <v>657</v>
      </c>
      <c r="B116" s="203"/>
      <c r="C116" s="203"/>
      <c r="D116" s="203"/>
      <c r="E116" s="203"/>
      <c r="F116" s="203"/>
      <c r="G116" s="203"/>
    </row>
    <row r="117" spans="1:7" ht="12.75">
      <c r="A117" t="s">
        <v>659</v>
      </c>
      <c r="B117" s="203"/>
      <c r="C117" s="203"/>
      <c r="D117" s="203"/>
      <c r="E117" s="203"/>
      <c r="F117" s="203"/>
      <c r="G117" s="203"/>
    </row>
    <row r="118" spans="1:6" ht="12.75">
      <c r="A118" s="10"/>
      <c r="B118" s="10"/>
      <c r="C118" s="10"/>
      <c r="D118" s="10"/>
      <c r="E118" s="10"/>
      <c r="F118" s="10"/>
    </row>
    <row r="119" spans="1:6" ht="12.75">
      <c r="A119" s="10" t="s">
        <v>273</v>
      </c>
      <c r="B119" s="10"/>
      <c r="C119" s="10" t="s">
        <v>442</v>
      </c>
      <c r="D119" s="10"/>
      <c r="E119" s="10"/>
      <c r="F119" s="10"/>
    </row>
    <row r="120" spans="1:6" ht="12.75">
      <c r="A120" s="10"/>
      <c r="B120" s="10"/>
      <c r="C120" s="10"/>
      <c r="D120" s="10"/>
      <c r="E120" s="10"/>
      <c r="F120" s="10"/>
    </row>
    <row r="121" spans="1:6" ht="12.75">
      <c r="A121" s="10"/>
      <c r="B121" s="10"/>
      <c r="C121" s="10"/>
      <c r="D121" s="10"/>
      <c r="E121" s="10"/>
      <c r="F121" s="10"/>
    </row>
    <row r="122" spans="1:3" ht="12.75">
      <c r="A122" s="10"/>
      <c r="B122" s="10"/>
      <c r="C122" s="10"/>
    </row>
    <row r="123" spans="1:3" ht="12.75">
      <c r="A123" s="10"/>
      <c r="B123" s="10"/>
      <c r="C123" s="10"/>
    </row>
    <row r="124" spans="1:3" ht="12.75">
      <c r="A124" s="10"/>
      <c r="B124" s="10"/>
      <c r="C124" s="10"/>
    </row>
    <row r="125" spans="1:3" ht="12.75">
      <c r="A125" s="10" t="s">
        <v>280</v>
      </c>
      <c r="B125" s="10"/>
      <c r="C125" s="10"/>
    </row>
    <row r="126" spans="1:7" ht="12.75">
      <c r="A126" s="10"/>
      <c r="B126" s="10"/>
      <c r="C126" s="10"/>
      <c r="D126" s="10"/>
      <c r="E126" s="10"/>
      <c r="F126" s="10"/>
      <c r="G126" s="10"/>
    </row>
    <row r="127" spans="1:7" ht="12.75">
      <c r="A127" s="10"/>
      <c r="B127" s="10"/>
      <c r="C127" s="10"/>
      <c r="D127" s="10"/>
      <c r="E127" s="10"/>
      <c r="F127" s="10"/>
      <c r="G127" s="10"/>
    </row>
    <row r="128" spans="1:7" ht="12.75">
      <c r="A128" s="10"/>
      <c r="B128" s="10"/>
      <c r="C128" s="10"/>
      <c r="D128" s="10"/>
      <c r="E128" s="10"/>
      <c r="F128" s="10"/>
      <c r="G128" s="10"/>
    </row>
    <row r="129" spans="1:7" ht="12.75">
      <c r="A129" s="10"/>
      <c r="B129" s="10"/>
      <c r="C129" s="10"/>
      <c r="D129" s="10"/>
      <c r="E129" s="10"/>
      <c r="F129" s="10"/>
      <c r="G129" s="10"/>
    </row>
    <row r="130" spans="1:7" ht="12.75">
      <c r="A130" s="10"/>
      <c r="B130" s="10"/>
      <c r="C130" s="10"/>
      <c r="D130" s="10"/>
      <c r="E130" s="10"/>
      <c r="F130" s="10"/>
      <c r="G130" s="10"/>
    </row>
    <row r="131" spans="1:7" ht="12.75">
      <c r="A131" s="10"/>
      <c r="B131" s="10"/>
      <c r="C131" s="10"/>
      <c r="D131" s="10"/>
      <c r="E131" s="10"/>
      <c r="F131" s="10"/>
      <c r="G131" s="10"/>
    </row>
    <row r="132" spans="1:7" ht="12.75">
      <c r="A132" s="10"/>
      <c r="B132" s="10"/>
      <c r="C132" s="10"/>
      <c r="D132" s="10"/>
      <c r="E132" s="10"/>
      <c r="F132" s="10"/>
      <c r="G132" s="10"/>
    </row>
    <row r="133" spans="1:7" ht="12.75">
      <c r="A133" s="10"/>
      <c r="B133" s="10"/>
      <c r="C133" s="10"/>
      <c r="D133" s="10"/>
      <c r="E133" s="10"/>
      <c r="F133" s="10"/>
      <c r="G133" s="10"/>
    </row>
    <row r="134" spans="1:7" ht="12.75">
      <c r="A134" s="10"/>
      <c r="B134" s="10"/>
      <c r="C134" s="10"/>
      <c r="D134" s="10"/>
      <c r="E134" s="10"/>
      <c r="F134" s="10"/>
      <c r="G134" s="10"/>
    </row>
    <row r="135" spans="1:7" ht="12.75">
      <c r="A135" s="10"/>
      <c r="B135" s="10"/>
      <c r="C135" s="10"/>
      <c r="D135" s="10"/>
      <c r="E135" s="10"/>
      <c r="F135" s="10"/>
      <c r="G135" s="10"/>
    </row>
    <row r="136" spans="1:7" ht="12.75">
      <c r="A136" s="10"/>
      <c r="B136" s="10"/>
      <c r="C136" s="10"/>
      <c r="D136" s="10"/>
      <c r="E136" s="10"/>
      <c r="F136" s="10"/>
      <c r="G136" s="10"/>
    </row>
    <row r="137" spans="1:7" ht="12.75">
      <c r="A137" s="10"/>
      <c r="B137" s="10"/>
      <c r="C137" s="10"/>
      <c r="D137" s="10"/>
      <c r="E137" s="10"/>
      <c r="F137" s="10"/>
      <c r="G137" s="10"/>
    </row>
    <row r="138" spans="1:7" ht="12.75">
      <c r="A138" s="10"/>
      <c r="B138" s="10"/>
      <c r="C138" s="10"/>
      <c r="D138" s="10"/>
      <c r="E138" s="10"/>
      <c r="F138" s="10"/>
      <c r="G138" s="10"/>
    </row>
    <row r="139" spans="1:7" ht="12.75">
      <c r="A139" s="10"/>
      <c r="B139" s="10"/>
      <c r="C139" s="10"/>
      <c r="D139" s="10"/>
      <c r="E139" s="10"/>
      <c r="F139" s="10"/>
      <c r="G139" s="10"/>
    </row>
    <row r="140" spans="1:7" ht="12.75">
      <c r="A140" s="10"/>
      <c r="B140" s="10"/>
      <c r="C140" s="10"/>
      <c r="D140" s="10"/>
      <c r="E140" s="10"/>
      <c r="F140" s="10"/>
      <c r="G140" s="10"/>
    </row>
    <row r="141" spans="1:7" ht="12.75">
      <c r="A141" s="10"/>
      <c r="B141" s="10"/>
      <c r="C141" s="10"/>
      <c r="D141" s="10"/>
      <c r="E141" s="10"/>
      <c r="F141" s="10"/>
      <c r="G141" s="10"/>
    </row>
    <row r="142" spans="1:7" ht="12.75">
      <c r="A142" s="10"/>
      <c r="B142" s="10"/>
      <c r="C142" s="10"/>
      <c r="D142" s="10"/>
      <c r="E142" s="10"/>
      <c r="F142" s="10"/>
      <c r="G142" s="10"/>
    </row>
    <row r="143" spans="1:7" ht="12.75">
      <c r="A143" s="10"/>
      <c r="B143" s="10"/>
      <c r="C143" s="10"/>
      <c r="D143" s="10"/>
      <c r="E143" s="10"/>
      <c r="F143" s="10"/>
      <c r="G143" s="10"/>
    </row>
    <row r="144" spans="1:7" ht="12.75">
      <c r="A144" s="10"/>
      <c r="B144" s="10"/>
      <c r="C144" s="10"/>
      <c r="D144" s="10"/>
      <c r="E144" s="10"/>
      <c r="F144" s="10"/>
      <c r="G144" s="10"/>
    </row>
    <row r="145" spans="1:7" ht="12.75">
      <c r="A145" s="10"/>
      <c r="B145" s="10"/>
      <c r="C145" s="10"/>
      <c r="D145" s="10"/>
      <c r="E145" s="10"/>
      <c r="F145" s="10"/>
      <c r="G145" s="10"/>
    </row>
    <row r="146" spans="1:7" ht="12.75">
      <c r="A146" s="10"/>
      <c r="B146" s="10"/>
      <c r="C146" s="10"/>
      <c r="D146" s="10"/>
      <c r="E146" s="10"/>
      <c r="F146" s="10"/>
      <c r="G146" s="10"/>
    </row>
  </sheetData>
  <sheetProtection/>
  <mergeCells count="16">
    <mergeCell ref="A98:C98"/>
    <mergeCell ref="A57:C57"/>
    <mergeCell ref="A73:B73"/>
    <mergeCell ref="D16:E16"/>
    <mergeCell ref="A35:F35"/>
    <mergeCell ref="E71:G71"/>
    <mergeCell ref="A2:F2"/>
    <mergeCell ref="A3:F3"/>
    <mergeCell ref="A13:F13"/>
    <mergeCell ref="D15:E15"/>
    <mergeCell ref="A74:B74"/>
    <mergeCell ref="A95:C95"/>
    <mergeCell ref="C4:D4"/>
    <mergeCell ref="A36:F36"/>
    <mergeCell ref="A52:F52"/>
    <mergeCell ref="A54:C54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29"/>
  <sheetViews>
    <sheetView zoomScalePageLayoutView="0" workbookViewId="0" topLeftCell="A118">
      <selection activeCell="A103" sqref="A103"/>
    </sheetView>
  </sheetViews>
  <sheetFormatPr defaultColWidth="9.00390625" defaultRowHeight="12.75"/>
  <cols>
    <col min="1" max="1" width="26.375" style="0" customWidth="1"/>
    <col min="2" max="2" width="12.125" style="0" customWidth="1"/>
    <col min="3" max="3" width="16.625" style="0" customWidth="1"/>
    <col min="4" max="4" width="13.125" style="0" customWidth="1"/>
    <col min="5" max="5" width="12.125" style="0" customWidth="1"/>
    <col min="6" max="6" width="11.125" style="0" customWidth="1"/>
    <col min="7" max="7" width="10.625" style="0" customWidth="1"/>
  </cols>
  <sheetData>
    <row r="1" spans="1:6" ht="12.75">
      <c r="A1" s="8"/>
      <c r="B1" s="8"/>
      <c r="C1" s="8"/>
      <c r="D1" s="8"/>
      <c r="E1" s="8"/>
      <c r="F1" s="8"/>
    </row>
    <row r="2" spans="1:6" ht="12.75">
      <c r="A2" s="216" t="s">
        <v>448</v>
      </c>
      <c r="B2" s="216"/>
      <c r="C2" s="216"/>
      <c r="D2" s="216"/>
      <c r="E2" s="216"/>
      <c r="F2" s="216"/>
    </row>
    <row r="3" spans="1:6" ht="12.75">
      <c r="A3" s="228" t="s">
        <v>28</v>
      </c>
      <c r="B3" s="228"/>
      <c r="C3" s="228"/>
      <c r="D3" s="228"/>
      <c r="E3" s="228"/>
      <c r="F3" s="228"/>
    </row>
    <row r="4" spans="1:6" ht="12.75">
      <c r="A4" s="39"/>
      <c r="B4" s="65" t="s">
        <v>26</v>
      </c>
      <c r="C4" s="9" t="s">
        <v>25</v>
      </c>
      <c r="D4" s="10"/>
      <c r="E4" s="9" t="s">
        <v>44</v>
      </c>
      <c r="F4" s="10"/>
    </row>
    <row r="5" spans="1:6" ht="12.75">
      <c r="A5" s="39"/>
      <c r="B5" s="9"/>
      <c r="C5" s="9"/>
      <c r="D5" s="10"/>
      <c r="E5" s="9"/>
      <c r="F5" s="10"/>
    </row>
    <row r="6" spans="1:6" ht="12.75">
      <c r="A6" s="39" t="s">
        <v>21</v>
      </c>
      <c r="B6" s="40"/>
      <c r="C6" s="40"/>
      <c r="D6" s="40"/>
      <c r="E6" s="9" t="s">
        <v>22</v>
      </c>
      <c r="F6" s="10"/>
    </row>
    <row r="7" spans="1:6" ht="12.75">
      <c r="A7" s="66" t="s">
        <v>262</v>
      </c>
      <c r="B7" s="67"/>
      <c r="C7" s="67"/>
      <c r="D7" s="67"/>
      <c r="E7" s="68" t="s">
        <v>664</v>
      </c>
      <c r="F7" s="69"/>
    </row>
    <row r="8" spans="1:6" ht="12.75">
      <c r="A8" s="66" t="s">
        <v>263</v>
      </c>
      <c r="B8" s="67"/>
      <c r="C8" s="67"/>
      <c r="D8" s="67"/>
      <c r="E8" s="68" t="s">
        <v>310</v>
      </c>
      <c r="F8" s="69"/>
    </row>
    <row r="9" spans="1:6" ht="12.75">
      <c r="A9" s="66" t="s">
        <v>264</v>
      </c>
      <c r="B9" s="68"/>
      <c r="C9" s="69"/>
      <c r="D9" s="69"/>
      <c r="E9" s="9" t="s">
        <v>515</v>
      </c>
      <c r="F9" s="69"/>
    </row>
    <row r="10" spans="1:6" ht="12.75">
      <c r="A10" s="39" t="s">
        <v>265</v>
      </c>
      <c r="B10" s="40"/>
      <c r="C10" s="40"/>
      <c r="D10" s="40"/>
      <c r="E10" s="9" t="s">
        <v>172</v>
      </c>
      <c r="F10" s="10"/>
    </row>
    <row r="11" spans="1:6" ht="12.75">
      <c r="A11" s="39" t="s">
        <v>454</v>
      </c>
      <c r="B11" s="40"/>
      <c r="C11" s="40"/>
      <c r="D11" s="40"/>
      <c r="E11" s="9"/>
      <c r="F11" s="10"/>
    </row>
    <row r="12" spans="1:6" ht="12.75">
      <c r="A12" s="39"/>
      <c r="B12" s="40"/>
      <c r="C12" s="40"/>
      <c r="D12" s="40"/>
      <c r="E12" s="9"/>
      <c r="F12" s="10"/>
    </row>
    <row r="13" spans="1:6" ht="12.75">
      <c r="A13" s="217" t="s">
        <v>449</v>
      </c>
      <c r="B13" s="217"/>
      <c r="C13" s="217"/>
      <c r="D13" s="217"/>
      <c r="E13" s="217"/>
      <c r="F13" s="217"/>
    </row>
    <row r="14" spans="1:6" ht="12.75">
      <c r="A14" s="65"/>
      <c r="B14" s="65"/>
      <c r="C14" s="65"/>
      <c r="D14" s="65"/>
      <c r="E14" s="65"/>
      <c r="F14" s="65"/>
    </row>
    <row r="15" spans="1:6" ht="12.75">
      <c r="A15" s="70" t="s">
        <v>0</v>
      </c>
      <c r="B15" s="71" t="s">
        <v>23</v>
      </c>
      <c r="C15" s="71" t="s">
        <v>5</v>
      </c>
      <c r="D15" s="229" t="s">
        <v>24</v>
      </c>
      <c r="E15" s="230"/>
      <c r="F15" s="71" t="s">
        <v>7</v>
      </c>
    </row>
    <row r="16" spans="1:6" ht="12.75">
      <c r="A16" s="72" t="s">
        <v>1</v>
      </c>
      <c r="B16" s="73" t="s">
        <v>2</v>
      </c>
      <c r="C16" s="73" t="s">
        <v>2</v>
      </c>
      <c r="D16" s="231" t="s">
        <v>450</v>
      </c>
      <c r="E16" s="232"/>
      <c r="F16" s="73" t="s">
        <v>8</v>
      </c>
    </row>
    <row r="17" spans="1:6" ht="12.75">
      <c r="A17" s="72"/>
      <c r="B17" s="74" t="s">
        <v>3</v>
      </c>
      <c r="C17" s="74" t="s">
        <v>3</v>
      </c>
      <c r="D17" s="75" t="s">
        <v>2</v>
      </c>
      <c r="E17" s="76" t="s">
        <v>6</v>
      </c>
      <c r="F17" s="73"/>
    </row>
    <row r="18" spans="1:6" ht="12.75">
      <c r="A18" s="77"/>
      <c r="B18" s="75" t="s">
        <v>4</v>
      </c>
      <c r="C18" s="75" t="s">
        <v>4</v>
      </c>
      <c r="D18" s="75" t="s">
        <v>4</v>
      </c>
      <c r="E18" s="75" t="s">
        <v>4</v>
      </c>
      <c r="F18" s="74"/>
    </row>
    <row r="19" spans="1:6" ht="12.75">
      <c r="A19" s="76" t="s">
        <v>70</v>
      </c>
      <c r="B19" s="76">
        <v>829114.76</v>
      </c>
      <c r="C19" s="76">
        <v>848588.16</v>
      </c>
      <c r="D19" s="76">
        <v>62222.09</v>
      </c>
      <c r="E19" s="76">
        <v>-7856.75</v>
      </c>
      <c r="F19" s="70"/>
    </row>
    <row r="20" spans="1:6" ht="12.75">
      <c r="A20" s="76" t="s">
        <v>11</v>
      </c>
      <c r="B20" s="76">
        <v>254032.36</v>
      </c>
      <c r="C20" s="76">
        <v>262585.94</v>
      </c>
      <c r="D20" s="76">
        <v>19569.18</v>
      </c>
      <c r="E20" s="76">
        <v>-1762.21</v>
      </c>
      <c r="F20" s="72"/>
    </row>
    <row r="21" spans="1:6" ht="12.75">
      <c r="A21" s="76" t="s">
        <v>12</v>
      </c>
      <c r="B21" s="76">
        <v>266323.33</v>
      </c>
      <c r="C21" s="76">
        <v>270911.03</v>
      </c>
      <c r="D21" s="76">
        <v>23911.73</v>
      </c>
      <c r="E21" s="76">
        <v>1726.2</v>
      </c>
      <c r="F21" s="72"/>
    </row>
    <row r="22" spans="1:6" ht="12.75">
      <c r="A22" s="76" t="s">
        <v>49</v>
      </c>
      <c r="B22" s="76">
        <v>156922.1</v>
      </c>
      <c r="C22" s="76">
        <v>139555.2</v>
      </c>
      <c r="D22" s="76">
        <v>24825.13</v>
      </c>
      <c r="E22" s="76">
        <v>-4325.52</v>
      </c>
      <c r="F22" s="72"/>
    </row>
    <row r="23" spans="1:6" ht="12.75">
      <c r="A23" s="62" t="s">
        <v>65</v>
      </c>
      <c r="B23" s="62">
        <f>SUM(B19:B22)</f>
        <v>1506392.5500000003</v>
      </c>
      <c r="C23" s="62">
        <f>SUM(C19:C22)</f>
        <v>1521640.33</v>
      </c>
      <c r="D23" s="62">
        <f>SUM(D19:D22)</f>
        <v>130528.12999999999</v>
      </c>
      <c r="E23" s="62">
        <f>SUM(E19:E22)</f>
        <v>-12218.279999999999</v>
      </c>
      <c r="F23" s="78"/>
    </row>
    <row r="24" spans="1:6" ht="12.75">
      <c r="A24" s="76" t="s">
        <v>318</v>
      </c>
      <c r="B24" s="76">
        <v>121545.75</v>
      </c>
      <c r="C24" s="76">
        <v>122478.43</v>
      </c>
      <c r="D24" s="76">
        <v>11664.16</v>
      </c>
      <c r="E24" s="76">
        <v>1449.16</v>
      </c>
      <c r="F24" s="78"/>
    </row>
    <row r="25" spans="1:6" ht="12.75">
      <c r="A25" s="62" t="s">
        <v>13</v>
      </c>
      <c r="B25" s="62">
        <f>SUM(B23:B24)</f>
        <v>1627938.3000000003</v>
      </c>
      <c r="C25" s="62">
        <f>SUM(C23:C24)</f>
        <v>1644118.76</v>
      </c>
      <c r="D25" s="62">
        <f>SUM(D23:D24)</f>
        <v>142192.28999999998</v>
      </c>
      <c r="E25" s="62">
        <f>SUM(E23:E24)</f>
        <v>-10769.119999999999</v>
      </c>
      <c r="F25" s="79">
        <v>101</v>
      </c>
    </row>
    <row r="26" spans="1:6" ht="12.75">
      <c r="A26" s="62"/>
      <c r="B26" s="62"/>
      <c r="C26" s="62"/>
      <c r="D26" s="62"/>
      <c r="E26" s="62"/>
      <c r="F26" s="78"/>
    </row>
    <row r="27" spans="1:6" ht="12.75">
      <c r="A27" s="62"/>
      <c r="B27" s="76"/>
      <c r="C27" s="76"/>
      <c r="D27" s="76"/>
      <c r="E27" s="76"/>
      <c r="F27" s="80"/>
    </row>
    <row r="28" spans="1:6" ht="12.75">
      <c r="A28" s="81" t="s">
        <v>71</v>
      </c>
      <c r="B28" s="82">
        <v>2422296.69</v>
      </c>
      <c r="C28" s="76">
        <v>2380512.68</v>
      </c>
      <c r="D28" s="76"/>
      <c r="E28" s="76"/>
      <c r="F28" s="78"/>
    </row>
    <row r="29" spans="1:6" ht="12.75">
      <c r="A29" s="81" t="s">
        <v>72</v>
      </c>
      <c r="B29" s="82">
        <v>769265.32</v>
      </c>
      <c r="C29" s="76">
        <v>769092.58</v>
      </c>
      <c r="D29" s="76"/>
      <c r="E29" s="76"/>
      <c r="F29" s="78"/>
    </row>
    <row r="30" spans="1:6" ht="12.75">
      <c r="A30" s="81" t="s">
        <v>79</v>
      </c>
      <c r="B30" s="82">
        <v>519812.68</v>
      </c>
      <c r="C30" s="76">
        <v>534785.68</v>
      </c>
      <c r="D30" s="76"/>
      <c r="E30" s="76"/>
      <c r="F30" s="78"/>
    </row>
    <row r="31" spans="1:6" ht="12.75">
      <c r="A31" s="81"/>
      <c r="B31" s="83"/>
      <c r="C31" s="62"/>
      <c r="D31" s="62"/>
      <c r="E31" s="62"/>
      <c r="F31" s="78"/>
    </row>
    <row r="32" spans="1:6" ht="12.75">
      <c r="A32" s="81" t="s">
        <v>73</v>
      </c>
      <c r="B32" s="83">
        <f>SUM(B28:B31)</f>
        <v>3711374.69</v>
      </c>
      <c r="C32" s="62">
        <f>SUM(C28:C31)</f>
        <v>3684390.9400000004</v>
      </c>
      <c r="D32" s="62"/>
      <c r="E32" s="62"/>
      <c r="F32" s="79"/>
    </row>
    <row r="33" spans="1:6" ht="12.75">
      <c r="A33" s="84"/>
      <c r="B33" s="85"/>
      <c r="C33" s="86"/>
      <c r="D33" s="86"/>
      <c r="E33" s="86"/>
      <c r="F33" s="86"/>
    </row>
    <row r="34" spans="1:6" ht="12.75">
      <c r="A34" s="216" t="s">
        <v>246</v>
      </c>
      <c r="B34" s="216"/>
      <c r="C34" s="216"/>
      <c r="D34" s="216"/>
      <c r="E34" s="216"/>
      <c r="F34" s="216"/>
    </row>
    <row r="35" spans="1:6" ht="12.75">
      <c r="A35" s="216" t="s">
        <v>247</v>
      </c>
      <c r="B35" s="216"/>
      <c r="C35" s="216"/>
      <c r="D35" s="216"/>
      <c r="E35" s="216"/>
      <c r="F35" s="216"/>
    </row>
    <row r="36" spans="1:6" ht="12.75">
      <c r="A36" s="63"/>
      <c r="B36" s="63"/>
      <c r="C36" s="63"/>
      <c r="D36" s="63"/>
      <c r="E36" s="63"/>
      <c r="F36" s="63"/>
    </row>
    <row r="37" spans="1:6" ht="12.75">
      <c r="A37" s="87" t="s">
        <v>451</v>
      </c>
      <c r="B37" s="88"/>
      <c r="C37" s="88"/>
      <c r="D37" s="88"/>
      <c r="E37" s="89"/>
      <c r="F37" s="89">
        <v>508642.26</v>
      </c>
    </row>
    <row r="38" spans="1:6" ht="12.75">
      <c r="A38" s="90" t="s">
        <v>15</v>
      </c>
      <c r="B38" s="91"/>
      <c r="C38" s="91"/>
      <c r="D38" s="91"/>
      <c r="E38" s="92"/>
      <c r="F38" s="43"/>
    </row>
    <row r="39" spans="1:6" ht="12.75">
      <c r="A39" s="93" t="s">
        <v>253</v>
      </c>
      <c r="B39" s="94"/>
      <c r="C39" s="94"/>
      <c r="D39" s="47"/>
      <c r="E39" s="43"/>
      <c r="F39" s="43">
        <f>SUM(C24)</f>
        <v>122478.43</v>
      </c>
    </row>
    <row r="40" spans="1:6" ht="12.75">
      <c r="A40" s="93" t="s">
        <v>254</v>
      </c>
      <c r="B40" s="94"/>
      <c r="C40" s="94"/>
      <c r="D40" s="47"/>
      <c r="E40" s="43"/>
      <c r="F40" s="43">
        <v>950.4</v>
      </c>
    </row>
    <row r="41" spans="1:6" ht="12.75">
      <c r="A41" s="95" t="s">
        <v>14</v>
      </c>
      <c r="B41" s="96"/>
      <c r="C41" s="96"/>
      <c r="D41" s="96"/>
      <c r="E41" s="97"/>
      <c r="F41" s="97">
        <f>SUM(F39:F40)</f>
        <v>123428.82999999999</v>
      </c>
    </row>
    <row r="42" spans="1:6" ht="12.75">
      <c r="A42" s="98" t="s">
        <v>277</v>
      </c>
      <c r="B42" s="99"/>
      <c r="C42" s="100"/>
      <c r="D42" s="100"/>
      <c r="E42" s="101"/>
      <c r="F42" s="43">
        <v>698839.64</v>
      </c>
    </row>
    <row r="43" spans="1:6" ht="12.75">
      <c r="A43" s="98"/>
      <c r="B43" s="99"/>
      <c r="C43" s="100"/>
      <c r="D43" s="100"/>
      <c r="E43" s="101"/>
      <c r="F43" s="101"/>
    </row>
    <row r="44" spans="1:6" ht="12.75">
      <c r="A44" s="98" t="s">
        <v>590</v>
      </c>
      <c r="B44" s="99"/>
      <c r="C44" s="99"/>
      <c r="D44" s="99"/>
      <c r="E44" s="99"/>
      <c r="F44" s="80"/>
    </row>
    <row r="45" spans="1:6" ht="12.75">
      <c r="A45" s="102" t="s">
        <v>452</v>
      </c>
      <c r="B45" s="103"/>
      <c r="C45" s="103"/>
      <c r="D45" s="103"/>
      <c r="E45" s="103"/>
      <c r="F45" s="79">
        <f>SUM(F37+F41-F42)</f>
        <v>-66768.55000000005</v>
      </c>
    </row>
    <row r="46" spans="1:6" ht="12.75">
      <c r="A46" s="86"/>
      <c r="B46" s="86"/>
      <c r="C46" s="86"/>
      <c r="D46" s="86"/>
      <c r="E46" s="86"/>
      <c r="F46" s="86"/>
    </row>
    <row r="47" spans="1:6" ht="12.75">
      <c r="A47" s="104" t="s">
        <v>75</v>
      </c>
      <c r="B47" s="39"/>
      <c r="C47" s="39"/>
      <c r="D47" s="39"/>
      <c r="E47" s="39"/>
      <c r="F47" s="39"/>
    </row>
    <row r="48" spans="1:6" ht="12.75">
      <c r="A48" s="104"/>
      <c r="B48" s="39"/>
      <c r="C48" s="39"/>
      <c r="D48" s="39"/>
      <c r="E48" s="39"/>
      <c r="F48" s="39"/>
    </row>
    <row r="49" spans="1:6" ht="12.75">
      <c r="A49" s="217" t="s">
        <v>601</v>
      </c>
      <c r="B49" s="217"/>
      <c r="C49" s="217"/>
      <c r="D49" s="217"/>
      <c r="E49" s="217"/>
      <c r="F49" s="217"/>
    </row>
    <row r="50" spans="1:6" ht="12.75">
      <c r="A50" s="65"/>
      <c r="B50" s="65"/>
      <c r="C50" s="65"/>
      <c r="D50" s="65"/>
      <c r="E50" s="65"/>
      <c r="F50" s="65"/>
    </row>
    <row r="51" spans="1:6" ht="12.75">
      <c r="A51" s="215" t="s">
        <v>248</v>
      </c>
      <c r="B51" s="215"/>
      <c r="C51" s="215"/>
      <c r="D51" s="106">
        <v>-33560.34</v>
      </c>
      <c r="E51" s="65"/>
      <c r="F51" s="65"/>
    </row>
    <row r="52" spans="1:6" ht="12.75">
      <c r="A52" s="105"/>
      <c r="B52" s="105"/>
      <c r="C52" s="105"/>
      <c r="D52" s="106"/>
      <c r="E52" s="65"/>
      <c r="F52" s="65"/>
    </row>
    <row r="53" spans="1:6" ht="12.75">
      <c r="A53" s="107" t="s">
        <v>257</v>
      </c>
      <c r="B53" s="108"/>
      <c r="C53" s="108"/>
      <c r="D53" s="134"/>
      <c r="E53" s="65"/>
      <c r="F53" s="65"/>
    </row>
    <row r="54" spans="1:6" ht="12.75">
      <c r="A54" s="218" t="s">
        <v>498</v>
      </c>
      <c r="B54" s="219"/>
      <c r="C54" s="219"/>
      <c r="D54" s="110">
        <f>SUM(B23)</f>
        <v>1506392.5500000003</v>
      </c>
      <c r="E54" s="65"/>
      <c r="F54" s="65"/>
    </row>
    <row r="55" spans="1:6" ht="12.75">
      <c r="A55" s="109" t="s">
        <v>274</v>
      </c>
      <c r="B55" s="109"/>
      <c r="C55" s="109"/>
      <c r="D55" s="110">
        <v>3888.72</v>
      </c>
      <c r="E55" s="65"/>
      <c r="F55" s="65"/>
    </row>
    <row r="56" spans="1:6" ht="12.75">
      <c r="A56" s="107" t="s">
        <v>268</v>
      </c>
      <c r="B56" s="107"/>
      <c r="C56" s="107"/>
      <c r="D56" s="106">
        <f>SUM(D54:D55)</f>
        <v>1510281.2700000003</v>
      </c>
      <c r="E56" s="65"/>
      <c r="F56" s="65"/>
    </row>
    <row r="57" spans="1:6" ht="12.75">
      <c r="A57" s="107"/>
      <c r="B57" s="107"/>
      <c r="C57" s="107"/>
      <c r="D57" s="106"/>
      <c r="E57" s="65"/>
      <c r="F57" s="65"/>
    </row>
    <row r="58" spans="1:6" ht="12.75">
      <c r="A58" s="107"/>
      <c r="B58" s="107"/>
      <c r="C58" s="107"/>
      <c r="D58" s="106"/>
      <c r="E58" s="65"/>
      <c r="F58" s="65"/>
    </row>
    <row r="59" spans="1:6" ht="12.75">
      <c r="A59" s="107"/>
      <c r="B59" s="107"/>
      <c r="C59" s="107"/>
      <c r="D59" s="106"/>
      <c r="E59" s="65"/>
      <c r="F59" s="65"/>
    </row>
    <row r="60" spans="1:6" ht="12.75">
      <c r="A60" s="107"/>
      <c r="B60" s="107"/>
      <c r="C60" s="107"/>
      <c r="D60" s="106"/>
      <c r="E60" s="65"/>
      <c r="F60" s="65"/>
    </row>
    <row r="61" spans="1:6" ht="12.75">
      <c r="A61" s="107"/>
      <c r="B61" s="107"/>
      <c r="C61" s="107"/>
      <c r="D61" s="106"/>
      <c r="E61" s="65"/>
      <c r="F61" s="65"/>
    </row>
    <row r="62" spans="1:6" ht="12.75">
      <c r="A62" s="107"/>
      <c r="B62" s="107"/>
      <c r="C62" s="107"/>
      <c r="D62" s="106"/>
      <c r="E62" s="65"/>
      <c r="F62" s="65"/>
    </row>
    <row r="63" spans="1:6" ht="12.75">
      <c r="A63" s="107"/>
      <c r="B63" s="107"/>
      <c r="C63" s="107"/>
      <c r="D63" s="106"/>
      <c r="E63" s="65"/>
      <c r="F63" s="65"/>
    </row>
    <row r="64" spans="1:6" ht="12.75">
      <c r="A64" s="107"/>
      <c r="B64" s="107"/>
      <c r="C64" s="107"/>
      <c r="D64" s="106"/>
      <c r="E64" s="65"/>
      <c r="F64" s="65"/>
    </row>
    <row r="65" spans="1:6" ht="12.75">
      <c r="A65" s="107"/>
      <c r="B65" s="107"/>
      <c r="C65" s="107"/>
      <c r="D65" s="106"/>
      <c r="E65" s="65"/>
      <c r="F65" s="65"/>
    </row>
    <row r="66" spans="1:6" ht="12.75">
      <c r="A66" s="107"/>
      <c r="B66" s="107"/>
      <c r="C66" s="107"/>
      <c r="D66" s="106"/>
      <c r="E66" s="65"/>
      <c r="F66" s="65"/>
    </row>
    <row r="67" spans="1:6" ht="12.75">
      <c r="A67" s="107"/>
      <c r="B67" s="107"/>
      <c r="C67" s="107"/>
      <c r="D67" s="111"/>
      <c r="E67" s="65"/>
      <c r="F67" s="65"/>
    </row>
    <row r="68" spans="1:6" ht="12.75">
      <c r="A68" s="107" t="s">
        <v>258</v>
      </c>
      <c r="B68" s="108"/>
      <c r="C68" s="108"/>
      <c r="D68" s="65"/>
      <c r="E68" s="65"/>
      <c r="F68" s="65"/>
    </row>
    <row r="69" spans="1:6" ht="12.75">
      <c r="A69" s="108" t="s">
        <v>111</v>
      </c>
      <c r="B69" s="108"/>
      <c r="C69" s="108"/>
      <c r="D69" s="65"/>
      <c r="E69" s="65"/>
      <c r="F69" s="65"/>
    </row>
    <row r="70" spans="1:7" ht="12.75">
      <c r="A70" s="32" t="s">
        <v>250</v>
      </c>
      <c r="B70" s="33"/>
      <c r="C70" s="34" t="s">
        <v>483</v>
      </c>
      <c r="D70" s="34" t="s">
        <v>66</v>
      </c>
      <c r="E70" s="226" t="s">
        <v>490</v>
      </c>
      <c r="F70" s="214"/>
      <c r="G70" s="227"/>
    </row>
    <row r="71" spans="1:7" ht="12.75">
      <c r="A71" s="35" t="s">
        <v>251</v>
      </c>
      <c r="B71" s="36"/>
      <c r="C71" s="46" t="s">
        <v>484</v>
      </c>
      <c r="D71" s="37" t="s">
        <v>4</v>
      </c>
      <c r="E71" s="154" t="s">
        <v>485</v>
      </c>
      <c r="F71" s="5" t="s">
        <v>486</v>
      </c>
      <c r="G71" s="5" t="s">
        <v>487</v>
      </c>
    </row>
    <row r="72" spans="1:9" ht="12.75">
      <c r="A72" s="220" t="s">
        <v>249</v>
      </c>
      <c r="B72" s="221"/>
      <c r="C72" s="151" t="s">
        <v>260</v>
      </c>
      <c r="D72" s="112">
        <v>119427.3</v>
      </c>
      <c r="E72" s="13" t="s">
        <v>488</v>
      </c>
      <c r="F72" s="43">
        <v>1.39</v>
      </c>
      <c r="G72" s="76">
        <v>1.39</v>
      </c>
      <c r="I72" s="51"/>
    </row>
    <row r="73" spans="1:9" ht="12.75">
      <c r="A73" s="220" t="s">
        <v>256</v>
      </c>
      <c r="B73" s="221"/>
      <c r="C73" s="151" t="s">
        <v>17</v>
      </c>
      <c r="D73" s="82">
        <v>395367.01</v>
      </c>
      <c r="E73" s="13" t="s">
        <v>488</v>
      </c>
      <c r="F73" s="186">
        <v>4.06</v>
      </c>
      <c r="G73" s="187">
        <v>4.71</v>
      </c>
      <c r="I73" s="51"/>
    </row>
    <row r="74" spans="1:9" ht="12.75">
      <c r="A74" s="135" t="s">
        <v>10</v>
      </c>
      <c r="B74" s="100"/>
      <c r="C74" s="151"/>
      <c r="D74" s="82">
        <v>0</v>
      </c>
      <c r="E74" s="176"/>
      <c r="F74" s="186"/>
      <c r="G74" s="186"/>
      <c r="I74" s="51"/>
    </row>
    <row r="75" spans="1:7" ht="12.75">
      <c r="A75" s="114" t="s">
        <v>444</v>
      </c>
      <c r="B75" s="115"/>
      <c r="C75" s="151"/>
      <c r="D75" s="82">
        <v>0</v>
      </c>
      <c r="E75" s="157"/>
      <c r="F75" s="179"/>
      <c r="G75" s="179"/>
    </row>
    <row r="76" spans="1:9" ht="12.75">
      <c r="A76" s="114" t="s">
        <v>67</v>
      </c>
      <c r="B76" s="115"/>
      <c r="C76" s="151" t="s">
        <v>597</v>
      </c>
      <c r="D76" s="116">
        <v>27350.78</v>
      </c>
      <c r="E76" s="13" t="s">
        <v>488</v>
      </c>
      <c r="F76" s="43">
        <v>0.31</v>
      </c>
      <c r="G76" s="76">
        <v>0.32</v>
      </c>
      <c r="I76" s="51"/>
    </row>
    <row r="77" spans="1:9" ht="12.75">
      <c r="A77" s="114" t="s">
        <v>68</v>
      </c>
      <c r="B77" s="115"/>
      <c r="C77" s="151" t="s">
        <v>20</v>
      </c>
      <c r="D77" s="116">
        <v>6871.87</v>
      </c>
      <c r="E77" s="13" t="s">
        <v>488</v>
      </c>
      <c r="F77" s="43">
        <v>0.08</v>
      </c>
      <c r="G77" s="76">
        <v>0.08</v>
      </c>
      <c r="I77" s="51"/>
    </row>
    <row r="78" spans="1:9" ht="12.75">
      <c r="A78" s="117" t="s">
        <v>78</v>
      </c>
      <c r="B78" s="118"/>
      <c r="C78" s="151" t="s">
        <v>76</v>
      </c>
      <c r="D78" s="116">
        <v>5871.05</v>
      </c>
      <c r="E78" s="13" t="s">
        <v>488</v>
      </c>
      <c r="F78" s="43">
        <v>0.06</v>
      </c>
      <c r="G78" s="76">
        <v>0.07</v>
      </c>
      <c r="I78" s="51"/>
    </row>
    <row r="79" spans="1:9" ht="12.75">
      <c r="A79" s="143" t="s">
        <v>492</v>
      </c>
      <c r="B79" s="118"/>
      <c r="C79" s="151" t="s">
        <v>261</v>
      </c>
      <c r="D79" s="116">
        <v>104181.21</v>
      </c>
      <c r="E79" s="13" t="s">
        <v>488</v>
      </c>
      <c r="F79" s="43">
        <v>1.16</v>
      </c>
      <c r="G79" s="76">
        <v>1.23</v>
      </c>
      <c r="I79" s="51"/>
    </row>
    <row r="80" spans="1:9" ht="12.75">
      <c r="A80" s="177" t="s">
        <v>596</v>
      </c>
      <c r="B80" s="118"/>
      <c r="C80" s="151" t="s">
        <v>261</v>
      </c>
      <c r="D80" s="116">
        <v>3088.05</v>
      </c>
      <c r="E80" s="13" t="s">
        <v>491</v>
      </c>
      <c r="F80" s="76">
        <v>0.0222</v>
      </c>
      <c r="G80" s="76">
        <v>0.0222</v>
      </c>
      <c r="I80" s="51"/>
    </row>
    <row r="81" spans="1:9" ht="12.75">
      <c r="A81" s="113" t="s">
        <v>11</v>
      </c>
      <c r="B81" s="47"/>
      <c r="C81" s="151" t="s">
        <v>18</v>
      </c>
      <c r="D81" s="82">
        <v>254032.36</v>
      </c>
      <c r="E81" s="13" t="s">
        <v>488</v>
      </c>
      <c r="F81" s="76">
        <v>2.84</v>
      </c>
      <c r="G81" s="76">
        <v>2.98</v>
      </c>
      <c r="I81" s="51"/>
    </row>
    <row r="82" spans="1:9" ht="12.75">
      <c r="A82" s="135" t="s">
        <v>281</v>
      </c>
      <c r="B82" s="100"/>
      <c r="C82" s="151" t="s">
        <v>114</v>
      </c>
      <c r="D82" s="116">
        <v>266323.33</v>
      </c>
      <c r="E82" s="13" t="s">
        <v>488</v>
      </c>
      <c r="F82" s="76">
        <v>3.15</v>
      </c>
      <c r="G82" s="76">
        <v>3.15</v>
      </c>
      <c r="I82" s="51"/>
    </row>
    <row r="83" spans="1:9" s="41" customFormat="1" ht="12.75">
      <c r="A83" s="135"/>
      <c r="B83" s="100"/>
      <c r="C83" s="116"/>
      <c r="D83" s="116"/>
      <c r="E83" s="13"/>
      <c r="F83" s="5" t="s">
        <v>493</v>
      </c>
      <c r="G83" s="5" t="s">
        <v>494</v>
      </c>
      <c r="H83"/>
      <c r="I83"/>
    </row>
    <row r="84" spans="1:9" s="41" customFormat="1" ht="15">
      <c r="A84" s="117" t="s">
        <v>272</v>
      </c>
      <c r="B84" s="127"/>
      <c r="C84" s="151" t="s">
        <v>19</v>
      </c>
      <c r="D84" s="116">
        <v>136542.08</v>
      </c>
      <c r="E84" s="13" t="s">
        <v>489</v>
      </c>
      <c r="F84" s="76">
        <v>3.66</v>
      </c>
      <c r="G84" s="76">
        <v>3.94</v>
      </c>
      <c r="H84" s="45"/>
      <c r="I84"/>
    </row>
    <row r="85" spans="1:9" s="41" customFormat="1" ht="15">
      <c r="A85" s="177" t="s">
        <v>271</v>
      </c>
      <c r="B85" s="100"/>
      <c r="C85" s="151" t="s">
        <v>19</v>
      </c>
      <c r="D85" s="116">
        <v>17858.28</v>
      </c>
      <c r="E85" s="13" t="s">
        <v>489</v>
      </c>
      <c r="F85" s="76">
        <v>3.66</v>
      </c>
      <c r="G85" s="76">
        <v>3.94</v>
      </c>
      <c r="H85" s="45"/>
      <c r="I85"/>
    </row>
    <row r="86" spans="1:7" ht="12.75">
      <c r="A86" s="113" t="s">
        <v>269</v>
      </c>
      <c r="B86" s="43"/>
      <c r="C86" s="121"/>
      <c r="D86" s="121">
        <f>SUM(D72:D85)</f>
        <v>1336913.32</v>
      </c>
      <c r="E86" s="113"/>
      <c r="F86" s="43"/>
      <c r="G86" s="5"/>
    </row>
    <row r="87" spans="1:6" ht="12.75">
      <c r="A87" s="86"/>
      <c r="B87" s="44"/>
      <c r="C87" s="122"/>
      <c r="D87" s="123"/>
      <c r="E87" s="10"/>
      <c r="F87" s="10"/>
    </row>
    <row r="88" spans="1:6" ht="12.75">
      <c r="A88" s="44" t="s">
        <v>9</v>
      </c>
      <c r="B88" s="44"/>
      <c r="C88" s="122"/>
      <c r="D88" s="123">
        <v>74858.05</v>
      </c>
      <c r="E88" s="10" t="s">
        <v>276</v>
      </c>
      <c r="F88" s="10"/>
    </row>
    <row r="89" spans="1:6" ht="12.75">
      <c r="A89" s="42"/>
      <c r="B89" s="42"/>
      <c r="C89" s="42"/>
      <c r="D89" s="42"/>
      <c r="E89" s="42"/>
      <c r="F89" s="42"/>
    </row>
    <row r="90" spans="1:9" ht="12.75">
      <c r="A90" s="128" t="s">
        <v>275</v>
      </c>
      <c r="B90" s="128"/>
      <c r="C90" s="129"/>
      <c r="D90" s="130">
        <v>3222.4</v>
      </c>
      <c r="E90" s="40" t="s">
        <v>278</v>
      </c>
      <c r="F90" s="40"/>
      <c r="G90" s="42"/>
      <c r="H90" s="42"/>
      <c r="I90" s="42"/>
    </row>
    <row r="91" spans="1:9" ht="12.75">
      <c r="A91" s="128" t="s">
        <v>279</v>
      </c>
      <c r="B91" s="128"/>
      <c r="C91" s="129"/>
      <c r="D91" s="130">
        <v>12617.03</v>
      </c>
      <c r="E91" s="40" t="s">
        <v>283</v>
      </c>
      <c r="F91" s="40"/>
      <c r="G91" s="42"/>
      <c r="H91" s="42"/>
      <c r="I91" s="42"/>
    </row>
    <row r="92" spans="1:6" ht="12.75">
      <c r="A92" s="40" t="s">
        <v>282</v>
      </c>
      <c r="B92" s="40"/>
      <c r="C92" s="40"/>
      <c r="D92" s="40">
        <v>15046</v>
      </c>
      <c r="E92" s="40"/>
      <c r="F92" s="40"/>
    </row>
    <row r="93" spans="1:6" ht="12.75">
      <c r="A93" s="107" t="s">
        <v>270</v>
      </c>
      <c r="B93" s="39"/>
      <c r="C93" s="39"/>
      <c r="D93" s="124">
        <f>SUM(D86:D92)</f>
        <v>1442656.8</v>
      </c>
      <c r="E93" s="125"/>
      <c r="F93" s="125"/>
    </row>
    <row r="94" spans="1:6" ht="12.75">
      <c r="A94" s="215" t="s">
        <v>453</v>
      </c>
      <c r="B94" s="215"/>
      <c r="C94" s="215"/>
      <c r="D94" s="106">
        <f>SUM(D51+D56-D93)</f>
        <v>34064.13000000012</v>
      </c>
      <c r="E94" s="125"/>
      <c r="F94" s="125"/>
    </row>
    <row r="95" spans="1:6" ht="12.75">
      <c r="A95" s="148" t="s">
        <v>501</v>
      </c>
      <c r="B95" s="125"/>
      <c r="C95" s="125"/>
      <c r="D95" s="106"/>
      <c r="E95" s="125"/>
      <c r="F95" s="125"/>
    </row>
    <row r="96" spans="1:6" ht="12.75">
      <c r="A96" s="148" t="s">
        <v>502</v>
      </c>
      <c r="B96" s="125"/>
      <c r="C96" s="125"/>
      <c r="D96" s="106">
        <v>12218.28</v>
      </c>
      <c r="E96" s="125"/>
      <c r="F96" s="125"/>
    </row>
    <row r="97" spans="1:6" ht="12.75">
      <c r="A97" s="212" t="s">
        <v>615</v>
      </c>
      <c r="B97" s="212"/>
      <c r="C97" s="212"/>
      <c r="D97" s="106">
        <f>SUM(D94+D96)</f>
        <v>46282.41000000012</v>
      </c>
      <c r="E97" s="125"/>
      <c r="F97" s="125"/>
    </row>
    <row r="98" spans="1:6" ht="12.75">
      <c r="A98" s="125"/>
      <c r="B98" s="125"/>
      <c r="C98" s="125"/>
      <c r="D98" s="136"/>
      <c r="E98" s="125"/>
      <c r="F98" s="125"/>
    </row>
    <row r="99" spans="1:7" ht="12.75">
      <c r="A99" s="9" t="s">
        <v>74</v>
      </c>
      <c r="B99" s="9"/>
      <c r="C99" s="9"/>
      <c r="D99" s="9"/>
      <c r="E99" s="9" t="s">
        <v>495</v>
      </c>
      <c r="F99" s="65" t="s">
        <v>104</v>
      </c>
      <c r="G99" s="65" t="s">
        <v>104</v>
      </c>
    </row>
    <row r="100" spans="1:7" ht="12.75">
      <c r="A100" s="9"/>
      <c r="B100" s="9"/>
      <c r="C100" s="9"/>
      <c r="D100" s="9"/>
      <c r="E100" s="50"/>
      <c r="F100" s="50" t="s">
        <v>594</v>
      </c>
      <c r="G100" t="s">
        <v>474</v>
      </c>
    </row>
    <row r="101" spans="1:7" ht="12.75">
      <c r="A101" t="s">
        <v>620</v>
      </c>
      <c r="B101" s="10" t="s">
        <v>392</v>
      </c>
      <c r="C101" s="10"/>
      <c r="D101" s="10"/>
      <c r="E101" s="173" t="s">
        <v>592</v>
      </c>
      <c r="F101" s="69">
        <v>144.98</v>
      </c>
      <c r="G101" s="120">
        <v>149.33</v>
      </c>
    </row>
    <row r="102" spans="1:7" ht="12.75">
      <c r="A102" s="10"/>
      <c r="B102" s="10" t="s">
        <v>393</v>
      </c>
      <c r="C102" s="10"/>
      <c r="D102" s="10"/>
      <c r="E102" s="173"/>
      <c r="F102" s="69"/>
      <c r="G102" s="120"/>
    </row>
    <row r="103" spans="1:7" ht="12.75">
      <c r="A103" t="s">
        <v>620</v>
      </c>
      <c r="B103" s="10" t="s">
        <v>394</v>
      </c>
      <c r="C103" s="10"/>
      <c r="D103" s="10"/>
      <c r="E103" s="109"/>
      <c r="F103" s="69"/>
      <c r="G103" s="69"/>
    </row>
    <row r="104" spans="1:7" ht="12.75">
      <c r="A104" s="10"/>
      <c r="B104" s="10" t="s">
        <v>395</v>
      </c>
      <c r="C104" s="10"/>
      <c r="D104" s="10"/>
      <c r="E104" s="173" t="s">
        <v>593</v>
      </c>
      <c r="F104" s="120">
        <v>1902.22</v>
      </c>
      <c r="G104" s="120">
        <v>1932.88</v>
      </c>
    </row>
    <row r="105" spans="1:7" ht="12.75">
      <c r="A105" s="10" t="s">
        <v>181</v>
      </c>
      <c r="B105" s="10" t="s">
        <v>108</v>
      </c>
      <c r="C105" s="10"/>
      <c r="D105" s="10"/>
      <c r="E105" s="173" t="s">
        <v>107</v>
      </c>
      <c r="F105" s="120">
        <v>21.54</v>
      </c>
      <c r="G105" s="120">
        <v>23.91</v>
      </c>
    </row>
    <row r="106" spans="1:7" ht="12.75">
      <c r="A106" s="10" t="s">
        <v>181</v>
      </c>
      <c r="B106" s="10" t="s">
        <v>109</v>
      </c>
      <c r="C106" s="10"/>
      <c r="D106" s="10"/>
      <c r="E106" s="173" t="s">
        <v>107</v>
      </c>
      <c r="F106" s="120">
        <v>14.82</v>
      </c>
      <c r="G106" s="120">
        <v>16.45</v>
      </c>
    </row>
    <row r="107" spans="1:6" ht="12.75">
      <c r="A107" s="10"/>
      <c r="B107" s="10"/>
      <c r="C107" s="10"/>
      <c r="D107" s="10"/>
      <c r="E107" s="120"/>
      <c r="F107" s="120"/>
    </row>
    <row r="108" spans="1:7" ht="12.75">
      <c r="A108" s="203" t="s">
        <v>112</v>
      </c>
      <c r="B108" s="203"/>
      <c r="C108" s="203"/>
      <c r="D108" s="9"/>
      <c r="E108" s="203"/>
      <c r="F108" s="203"/>
      <c r="G108" s="203"/>
    </row>
    <row r="109" spans="1:7" ht="12.75">
      <c r="A109" s="203" t="s">
        <v>113</v>
      </c>
      <c r="B109" s="203"/>
      <c r="C109" s="203"/>
      <c r="D109" s="203"/>
      <c r="E109" s="203"/>
      <c r="F109" s="203"/>
      <c r="G109" s="203"/>
    </row>
    <row r="110" spans="1:7" ht="12.75">
      <c r="A110" s="50" t="s">
        <v>503</v>
      </c>
      <c r="B110" s="203"/>
      <c r="C110" s="203"/>
      <c r="D110" s="203"/>
      <c r="E110" s="203"/>
      <c r="F110" s="203"/>
      <c r="G110" s="203"/>
    </row>
    <row r="111" spans="1:7" ht="12.75">
      <c r="A111" t="s">
        <v>500</v>
      </c>
      <c r="B111" s="203"/>
      <c r="C111" s="203"/>
      <c r="D111" s="203"/>
      <c r="E111" s="203"/>
      <c r="F111" s="203"/>
      <c r="G111" s="203"/>
    </row>
    <row r="112" spans="1:7" ht="12.75">
      <c r="A112" t="s">
        <v>654</v>
      </c>
      <c r="B112" s="203"/>
      <c r="C112" s="203"/>
      <c r="D112" s="203"/>
      <c r="E112" s="203"/>
      <c r="F112" s="203"/>
      <c r="G112" s="203"/>
    </row>
    <row r="113" spans="1:7" ht="12.75">
      <c r="A113" t="s">
        <v>655</v>
      </c>
      <c r="B113" s="203"/>
      <c r="C113" s="203"/>
      <c r="D113" s="203"/>
      <c r="E113" s="203"/>
      <c r="F113" s="203"/>
      <c r="G113" s="203"/>
    </row>
    <row r="114" spans="1:7" ht="12.75">
      <c r="A114" t="s">
        <v>656</v>
      </c>
      <c r="B114" s="203"/>
      <c r="C114" s="203"/>
      <c r="D114" s="203"/>
      <c r="E114" s="203"/>
      <c r="F114" s="203"/>
      <c r="G114" s="203"/>
    </row>
    <row r="115" spans="1:7" ht="12.75">
      <c r="A115" t="s">
        <v>658</v>
      </c>
      <c r="B115" s="203"/>
      <c r="C115" s="203"/>
      <c r="D115" s="203"/>
      <c r="E115" s="203"/>
      <c r="F115" s="203"/>
      <c r="G115" s="203"/>
    </row>
    <row r="116" spans="1:7" ht="12.75">
      <c r="A116" s="50" t="s">
        <v>657</v>
      </c>
      <c r="B116" s="203"/>
      <c r="C116" s="203"/>
      <c r="D116" s="203"/>
      <c r="E116" s="203"/>
      <c r="F116" s="203"/>
      <c r="G116" s="203"/>
    </row>
    <row r="117" spans="1:7" ht="12.75">
      <c r="A117" t="s">
        <v>659</v>
      </c>
      <c r="B117" s="203"/>
      <c r="C117" s="203"/>
      <c r="D117" s="203"/>
      <c r="E117" s="203"/>
      <c r="F117" s="203"/>
      <c r="G117" s="203"/>
    </row>
    <row r="118" spans="1:6" ht="12.75">
      <c r="A118" s="10"/>
      <c r="B118" s="10"/>
      <c r="C118" s="10"/>
      <c r="D118" s="10"/>
      <c r="E118" s="10"/>
      <c r="F118" s="10"/>
    </row>
    <row r="119" spans="1:6" ht="12.75">
      <c r="A119" s="10" t="s">
        <v>273</v>
      </c>
      <c r="B119" s="10"/>
      <c r="C119" s="10" t="s">
        <v>442</v>
      </c>
      <c r="D119" s="10"/>
      <c r="E119" s="10"/>
      <c r="F119" s="10"/>
    </row>
    <row r="120" spans="1:6" ht="12.75">
      <c r="A120" s="10"/>
      <c r="B120" s="10"/>
      <c r="C120" s="10"/>
      <c r="D120" s="10"/>
      <c r="E120" s="10"/>
      <c r="F120" s="10"/>
    </row>
    <row r="121" spans="1:6" ht="12.75">
      <c r="A121" s="10"/>
      <c r="B121" s="10"/>
      <c r="C121" s="10"/>
      <c r="D121" s="10"/>
      <c r="E121" s="10"/>
      <c r="F121" s="10"/>
    </row>
    <row r="122" spans="1:3" ht="12.75">
      <c r="A122" s="10"/>
      <c r="B122" s="10"/>
      <c r="C122" s="10"/>
    </row>
    <row r="123" spans="1:3" ht="12.75">
      <c r="A123" s="10"/>
      <c r="B123" s="10"/>
      <c r="C123" s="10"/>
    </row>
    <row r="124" spans="1:3" ht="12.75">
      <c r="A124" s="10"/>
      <c r="B124" s="10"/>
      <c r="C124" s="10"/>
    </row>
    <row r="125" spans="1:3" ht="12.75">
      <c r="A125" s="10" t="s">
        <v>280</v>
      </c>
      <c r="B125" s="10"/>
      <c r="C125" s="10"/>
    </row>
    <row r="126" spans="1:6" ht="12.75">
      <c r="A126" s="10"/>
      <c r="B126" s="10"/>
      <c r="C126" s="10"/>
      <c r="D126" s="10"/>
      <c r="E126" s="10"/>
      <c r="F126" s="10"/>
    </row>
    <row r="127" spans="1:6" ht="12.75">
      <c r="A127" s="10"/>
      <c r="B127" s="10"/>
      <c r="C127" s="10"/>
      <c r="D127" s="10"/>
      <c r="E127" s="10"/>
      <c r="F127" s="10"/>
    </row>
    <row r="128" spans="1:6" ht="12.75">
      <c r="A128" s="10"/>
      <c r="B128" s="10"/>
      <c r="C128" s="10"/>
      <c r="D128" s="10"/>
      <c r="E128" s="10"/>
      <c r="F128" s="10"/>
    </row>
    <row r="129" spans="1:6" ht="12.75">
      <c r="A129" s="10"/>
      <c r="B129" s="10"/>
      <c r="C129" s="10"/>
      <c r="D129" s="10"/>
      <c r="E129" s="10"/>
      <c r="F129" s="10"/>
    </row>
    <row r="130" spans="1:6" ht="12.75">
      <c r="A130" s="10"/>
      <c r="B130" s="10"/>
      <c r="C130" s="10"/>
      <c r="D130" s="10"/>
      <c r="E130" s="10"/>
      <c r="F130" s="10"/>
    </row>
    <row r="131" spans="1:6" ht="12.75">
      <c r="A131" s="10"/>
      <c r="B131" s="10"/>
      <c r="C131" s="10"/>
      <c r="D131" s="10"/>
      <c r="E131" s="10"/>
      <c r="F131" s="10"/>
    </row>
    <row r="132" spans="1:6" ht="12.75">
      <c r="A132" s="10"/>
      <c r="B132" s="10"/>
      <c r="C132" s="10"/>
      <c r="D132" s="10"/>
      <c r="E132" s="10"/>
      <c r="F132" s="10"/>
    </row>
    <row r="133" spans="1:6" ht="12.75">
      <c r="A133" s="10"/>
      <c r="B133" s="10"/>
      <c r="C133" s="10"/>
      <c r="D133" s="10"/>
      <c r="E133" s="10"/>
      <c r="F133" s="10"/>
    </row>
    <row r="134" spans="1:6" ht="12.75">
      <c r="A134" s="10"/>
      <c r="B134" s="10"/>
      <c r="C134" s="10"/>
      <c r="D134" s="10"/>
      <c r="E134" s="10"/>
      <c r="F134" s="10"/>
    </row>
    <row r="135" spans="1:6" ht="12.75">
      <c r="A135" s="10"/>
      <c r="B135" s="10"/>
      <c r="C135" s="10"/>
      <c r="D135" s="10"/>
      <c r="E135" s="10"/>
      <c r="F135" s="10"/>
    </row>
    <row r="136" spans="1:6" ht="12.75">
      <c r="A136" s="10"/>
      <c r="B136" s="10"/>
      <c r="C136" s="10"/>
      <c r="D136" s="10"/>
      <c r="E136" s="10"/>
      <c r="F136" s="10"/>
    </row>
    <row r="137" spans="1:6" ht="12.75">
      <c r="A137" s="10"/>
      <c r="B137" s="10"/>
      <c r="C137" s="10"/>
      <c r="D137" s="10"/>
      <c r="E137" s="10"/>
      <c r="F137" s="10"/>
    </row>
    <row r="138" spans="1:6" ht="12.75">
      <c r="A138" s="10"/>
      <c r="B138" s="10"/>
      <c r="C138" s="10"/>
      <c r="D138" s="10"/>
      <c r="E138" s="10"/>
      <c r="F138" s="10"/>
    </row>
    <row r="139" spans="1:6" ht="12.75">
      <c r="A139" s="10"/>
      <c r="B139" s="10"/>
      <c r="C139" s="10"/>
      <c r="D139" s="10"/>
      <c r="E139" s="10"/>
      <c r="F139" s="10"/>
    </row>
    <row r="140" spans="1:6" ht="12.75">
      <c r="A140" s="10"/>
      <c r="B140" s="10"/>
      <c r="C140" s="10"/>
      <c r="D140" s="10"/>
      <c r="E140" s="10"/>
      <c r="F140" s="10"/>
    </row>
    <row r="141" spans="1:6" ht="12.75">
      <c r="A141" s="10"/>
      <c r="B141" s="10"/>
      <c r="C141" s="10"/>
      <c r="D141" s="10"/>
      <c r="E141" s="10"/>
      <c r="F141" s="10"/>
    </row>
    <row r="142" spans="1:6" ht="12.75">
      <c r="A142" s="10"/>
      <c r="B142" s="10"/>
      <c r="C142" s="10"/>
      <c r="D142" s="10"/>
      <c r="E142" s="10"/>
      <c r="F142" s="10"/>
    </row>
    <row r="143" spans="1:6" ht="12.75">
      <c r="A143" s="10"/>
      <c r="B143" s="10"/>
      <c r="C143" s="10"/>
      <c r="D143" s="10"/>
      <c r="E143" s="10"/>
      <c r="F143" s="10"/>
    </row>
    <row r="144" spans="1:6" ht="12.75">
      <c r="A144" s="10"/>
      <c r="B144" s="10"/>
      <c r="C144" s="10"/>
      <c r="D144" s="10"/>
      <c r="E144" s="10"/>
      <c r="F144" s="10"/>
    </row>
    <row r="145" spans="1:6" ht="12.75">
      <c r="A145" s="10"/>
      <c r="B145" s="10"/>
      <c r="C145" s="10"/>
      <c r="D145" s="10"/>
      <c r="E145" s="10"/>
      <c r="F145" s="10"/>
    </row>
    <row r="146" spans="1:6" ht="12.75">
      <c r="A146" s="10"/>
      <c r="B146" s="10"/>
      <c r="C146" s="10"/>
      <c r="D146" s="10"/>
      <c r="E146" s="10"/>
      <c r="F146" s="10"/>
    </row>
    <row r="147" spans="1:6" ht="12.75">
      <c r="A147" s="10"/>
      <c r="B147" s="10"/>
      <c r="C147" s="10"/>
      <c r="D147" s="10"/>
      <c r="E147" s="10"/>
      <c r="F147" s="10"/>
    </row>
    <row r="148" spans="1:6" ht="12.75">
      <c r="A148" s="10"/>
      <c r="B148" s="10"/>
      <c r="C148" s="10"/>
      <c r="D148" s="10"/>
      <c r="E148" s="10"/>
      <c r="F148" s="10"/>
    </row>
    <row r="149" spans="1:6" ht="12.75">
      <c r="A149" s="10"/>
      <c r="B149" s="10"/>
      <c r="C149" s="10"/>
      <c r="D149" s="10"/>
      <c r="E149" s="10"/>
      <c r="F149" s="10"/>
    </row>
    <row r="150" spans="1:6" ht="12.75">
      <c r="A150" s="10"/>
      <c r="B150" s="10"/>
      <c r="C150" s="10"/>
      <c r="D150" s="10"/>
      <c r="E150" s="10"/>
      <c r="F150" s="10"/>
    </row>
    <row r="151" spans="1:6" ht="12.75">
      <c r="A151" s="10"/>
      <c r="B151" s="10"/>
      <c r="C151" s="10"/>
      <c r="D151" s="10"/>
      <c r="E151" s="10"/>
      <c r="F151" s="10"/>
    </row>
    <row r="152" spans="1:6" ht="12.75">
      <c r="A152" s="10"/>
      <c r="B152" s="10"/>
      <c r="C152" s="10"/>
      <c r="D152" s="10"/>
      <c r="E152" s="10"/>
      <c r="F152" s="10"/>
    </row>
    <row r="153" spans="1:6" ht="12.75">
      <c r="A153" s="10"/>
      <c r="B153" s="10"/>
      <c r="C153" s="10"/>
      <c r="D153" s="10"/>
      <c r="E153" s="10"/>
      <c r="F153" s="10"/>
    </row>
    <row r="154" spans="1:6" ht="12.75">
      <c r="A154" s="10"/>
      <c r="B154" s="10"/>
      <c r="C154" s="10"/>
      <c r="D154" s="10"/>
      <c r="E154" s="10"/>
      <c r="F154" s="10"/>
    </row>
    <row r="155" spans="1:6" ht="12.75">
      <c r="A155" s="10"/>
      <c r="B155" s="10"/>
      <c r="C155" s="10"/>
      <c r="D155" s="10"/>
      <c r="E155" s="10"/>
      <c r="F155" s="10"/>
    </row>
    <row r="156" spans="1:6" ht="12.75">
      <c r="A156" s="10"/>
      <c r="B156" s="10"/>
      <c r="C156" s="10"/>
      <c r="D156" s="10"/>
      <c r="E156" s="10"/>
      <c r="F156" s="10"/>
    </row>
    <row r="157" spans="1:6" ht="12.75">
      <c r="A157" s="10"/>
      <c r="B157" s="10"/>
      <c r="C157" s="10"/>
      <c r="D157" s="10"/>
      <c r="E157" s="10"/>
      <c r="F157" s="10"/>
    </row>
    <row r="158" spans="1:6" ht="12.75">
      <c r="A158" s="10"/>
      <c r="B158" s="10"/>
      <c r="C158" s="10"/>
      <c r="D158" s="10"/>
      <c r="E158" s="10"/>
      <c r="F158" s="10"/>
    </row>
    <row r="159" spans="1:6" ht="12.75">
      <c r="A159" s="10"/>
      <c r="B159" s="10"/>
      <c r="C159" s="10"/>
      <c r="D159" s="10"/>
      <c r="E159" s="10"/>
      <c r="F159" s="10"/>
    </row>
    <row r="160" spans="1:6" ht="12.75">
      <c r="A160" s="10"/>
      <c r="B160" s="10"/>
      <c r="C160" s="10"/>
      <c r="D160" s="10"/>
      <c r="E160" s="10"/>
      <c r="F160" s="10"/>
    </row>
    <row r="161" spans="1:6" ht="12.75">
      <c r="A161" s="10"/>
      <c r="B161" s="10"/>
      <c r="C161" s="10"/>
      <c r="D161" s="10"/>
      <c r="E161" s="10"/>
      <c r="F161" s="10"/>
    </row>
    <row r="162" spans="1:6" ht="12.75">
      <c r="A162" s="10"/>
      <c r="B162" s="10"/>
      <c r="C162" s="10"/>
      <c r="D162" s="10"/>
      <c r="E162" s="10"/>
      <c r="F162" s="10"/>
    </row>
    <row r="163" spans="1:6" ht="12.75">
      <c r="A163" s="10"/>
      <c r="B163" s="10"/>
      <c r="C163" s="10"/>
      <c r="D163" s="10"/>
      <c r="E163" s="10"/>
      <c r="F163" s="10"/>
    </row>
    <row r="164" spans="1:6" ht="12.75">
      <c r="A164" s="10"/>
      <c r="B164" s="10"/>
      <c r="C164" s="10"/>
      <c r="D164" s="10"/>
      <c r="E164" s="10"/>
      <c r="F164" s="10"/>
    </row>
    <row r="165" spans="1:6" ht="12.75">
      <c r="A165" s="10"/>
      <c r="B165" s="10"/>
      <c r="C165" s="10"/>
      <c r="D165" s="10"/>
      <c r="E165" s="10"/>
      <c r="F165" s="10"/>
    </row>
    <row r="166" spans="1:6" ht="12.75">
      <c r="A166" s="10"/>
      <c r="B166" s="10"/>
      <c r="C166" s="10"/>
      <c r="D166" s="10"/>
      <c r="E166" s="10"/>
      <c r="F166" s="10"/>
    </row>
    <row r="167" spans="1:6" ht="12.75">
      <c r="A167" s="10"/>
      <c r="B167" s="10"/>
      <c r="C167" s="10"/>
      <c r="D167" s="10"/>
      <c r="E167" s="10"/>
      <c r="F167" s="10"/>
    </row>
    <row r="168" spans="1:6" ht="12.75">
      <c r="A168" s="10"/>
      <c r="B168" s="10"/>
      <c r="C168" s="10"/>
      <c r="D168" s="10"/>
      <c r="E168" s="10"/>
      <c r="F168" s="10"/>
    </row>
    <row r="169" spans="1:6" ht="12.75">
      <c r="A169" s="10"/>
      <c r="B169" s="10"/>
      <c r="C169" s="10"/>
      <c r="D169" s="10"/>
      <c r="E169" s="10"/>
      <c r="F169" s="10"/>
    </row>
    <row r="170" spans="1:6" ht="12.75">
      <c r="A170" s="10"/>
      <c r="B170" s="10"/>
      <c r="C170" s="10"/>
      <c r="D170" s="10"/>
      <c r="E170" s="10"/>
      <c r="F170" s="10"/>
    </row>
    <row r="171" spans="1:6" ht="12.75">
      <c r="A171" s="10"/>
      <c r="B171" s="10"/>
      <c r="C171" s="10"/>
      <c r="D171" s="10"/>
      <c r="E171" s="10"/>
      <c r="F171" s="10"/>
    </row>
    <row r="172" spans="1:6" ht="12.75">
      <c r="A172" s="10"/>
      <c r="B172" s="10"/>
      <c r="C172" s="10"/>
      <c r="D172" s="10"/>
      <c r="E172" s="10"/>
      <c r="F172" s="10"/>
    </row>
    <row r="173" spans="1:6" ht="12.75">
      <c r="A173" s="10"/>
      <c r="B173" s="10"/>
      <c r="C173" s="10"/>
      <c r="D173" s="10"/>
      <c r="E173" s="10"/>
      <c r="F173" s="10"/>
    </row>
    <row r="174" spans="1:6" ht="12.75">
      <c r="A174" s="10"/>
      <c r="B174" s="10"/>
      <c r="C174" s="10"/>
      <c r="D174" s="10"/>
      <c r="E174" s="10"/>
      <c r="F174" s="10"/>
    </row>
    <row r="175" spans="1:6" ht="12.75">
      <c r="A175" s="10"/>
      <c r="B175" s="10"/>
      <c r="C175" s="10"/>
      <c r="D175" s="10"/>
      <c r="E175" s="10"/>
      <c r="F175" s="10"/>
    </row>
    <row r="176" spans="1:6" ht="12.75">
      <c r="A176" s="10"/>
      <c r="B176" s="10"/>
      <c r="C176" s="10"/>
      <c r="D176" s="10"/>
      <c r="E176" s="10"/>
      <c r="F176" s="10"/>
    </row>
    <row r="177" spans="1:6" ht="12.75">
      <c r="A177" s="10"/>
      <c r="B177" s="10"/>
      <c r="C177" s="10"/>
      <c r="D177" s="10"/>
      <c r="E177" s="10"/>
      <c r="F177" s="10"/>
    </row>
    <row r="178" spans="1:6" ht="12.75">
      <c r="A178" s="10"/>
      <c r="B178" s="10"/>
      <c r="C178" s="10"/>
      <c r="D178" s="10"/>
      <c r="E178" s="10"/>
      <c r="F178" s="10"/>
    </row>
    <row r="179" spans="1:6" ht="12.75">
      <c r="A179" s="10"/>
      <c r="B179" s="10"/>
      <c r="C179" s="10"/>
      <c r="D179" s="10"/>
      <c r="E179" s="10"/>
      <c r="F179" s="10"/>
    </row>
    <row r="180" spans="1:6" ht="12.75">
      <c r="A180" s="10"/>
      <c r="B180" s="10"/>
      <c r="C180" s="10"/>
      <c r="D180" s="10"/>
      <c r="E180" s="10"/>
      <c r="F180" s="10"/>
    </row>
    <row r="181" spans="1:6" ht="12.75">
      <c r="A181" s="10"/>
      <c r="B181" s="10"/>
      <c r="C181" s="10"/>
      <c r="D181" s="10"/>
      <c r="E181" s="10"/>
      <c r="F181" s="10"/>
    </row>
    <row r="182" spans="1:6" ht="12.75">
      <c r="A182" s="10"/>
      <c r="B182" s="10"/>
      <c r="C182" s="10"/>
      <c r="D182" s="10"/>
      <c r="E182" s="10"/>
      <c r="F182" s="10"/>
    </row>
    <row r="183" spans="1:6" ht="12.75">
      <c r="A183" s="10"/>
      <c r="B183" s="10"/>
      <c r="C183" s="10"/>
      <c r="D183" s="10"/>
      <c r="E183" s="10"/>
      <c r="F183" s="10"/>
    </row>
    <row r="184" spans="1:6" ht="12.75">
      <c r="A184" s="10"/>
      <c r="B184" s="10"/>
      <c r="C184" s="10"/>
      <c r="D184" s="10"/>
      <c r="E184" s="10"/>
      <c r="F184" s="10"/>
    </row>
    <row r="185" spans="1:6" ht="12.75">
      <c r="A185" s="10"/>
      <c r="B185" s="10"/>
      <c r="C185" s="10"/>
      <c r="D185" s="10"/>
      <c r="E185" s="10"/>
      <c r="F185" s="10"/>
    </row>
    <row r="186" spans="1:6" ht="12.75">
      <c r="A186" s="10"/>
      <c r="B186" s="10"/>
      <c r="C186" s="10"/>
      <c r="D186" s="10"/>
      <c r="E186" s="10"/>
      <c r="F186" s="10"/>
    </row>
    <row r="187" spans="1:6" ht="12.75">
      <c r="A187" s="10"/>
      <c r="B187" s="10"/>
      <c r="C187" s="10"/>
      <c r="D187" s="10"/>
      <c r="E187" s="10"/>
      <c r="F187" s="10"/>
    </row>
    <row r="188" spans="1:6" ht="12.75">
      <c r="A188" s="10"/>
      <c r="B188" s="10"/>
      <c r="C188" s="10"/>
      <c r="D188" s="10"/>
      <c r="E188" s="10"/>
      <c r="F188" s="10"/>
    </row>
    <row r="189" spans="1:6" ht="12.75">
      <c r="A189" s="10"/>
      <c r="B189" s="10"/>
      <c r="C189" s="10"/>
      <c r="D189" s="10"/>
      <c r="E189" s="10"/>
      <c r="F189" s="10"/>
    </row>
    <row r="190" spans="1:6" ht="12.75">
      <c r="A190" s="10"/>
      <c r="B190" s="10"/>
      <c r="C190" s="10"/>
      <c r="D190" s="10"/>
      <c r="E190" s="10"/>
      <c r="F190" s="10"/>
    </row>
    <row r="191" spans="1:6" ht="12.75">
      <c r="A191" s="10"/>
      <c r="B191" s="10"/>
      <c r="C191" s="10"/>
      <c r="D191" s="10"/>
      <c r="E191" s="10"/>
      <c r="F191" s="10"/>
    </row>
    <row r="192" spans="1:6" ht="12.75">
      <c r="A192" s="10"/>
      <c r="B192" s="10"/>
      <c r="C192" s="10"/>
      <c r="D192" s="10"/>
      <c r="E192" s="10"/>
      <c r="F192" s="10"/>
    </row>
    <row r="193" spans="1:6" ht="12.75">
      <c r="A193" s="10"/>
      <c r="B193" s="10"/>
      <c r="C193" s="10"/>
      <c r="D193" s="10"/>
      <c r="E193" s="10"/>
      <c r="F193" s="10"/>
    </row>
    <row r="194" spans="1:6" ht="12.75">
      <c r="A194" s="10"/>
      <c r="B194" s="10"/>
      <c r="C194" s="10"/>
      <c r="D194" s="10"/>
      <c r="E194" s="10"/>
      <c r="F194" s="10"/>
    </row>
    <row r="195" spans="1:6" ht="12.75">
      <c r="A195" s="10"/>
      <c r="B195" s="10"/>
      <c r="C195" s="10"/>
      <c r="D195" s="10"/>
      <c r="E195" s="10"/>
      <c r="F195" s="10"/>
    </row>
    <row r="196" spans="1:6" ht="12.75">
      <c r="A196" s="10"/>
      <c r="B196" s="10"/>
      <c r="C196" s="10"/>
      <c r="D196" s="10"/>
      <c r="E196" s="10"/>
      <c r="F196" s="10"/>
    </row>
    <row r="197" spans="1:6" ht="12.75">
      <c r="A197" s="10"/>
      <c r="B197" s="10"/>
      <c r="C197" s="10"/>
      <c r="D197" s="10"/>
      <c r="E197" s="10"/>
      <c r="F197" s="10"/>
    </row>
    <row r="198" spans="1:6" ht="12.75">
      <c r="A198" s="10"/>
      <c r="B198" s="10"/>
      <c r="C198" s="10"/>
      <c r="D198" s="10"/>
      <c r="E198" s="10"/>
      <c r="F198" s="10"/>
    </row>
    <row r="199" spans="1:6" ht="12.75">
      <c r="A199" s="10"/>
      <c r="B199" s="10"/>
      <c r="C199" s="10"/>
      <c r="D199" s="10"/>
      <c r="E199" s="10"/>
      <c r="F199" s="10"/>
    </row>
    <row r="200" spans="1:6" ht="12.75">
      <c r="A200" s="10"/>
      <c r="B200" s="10"/>
      <c r="C200" s="10"/>
      <c r="D200" s="10"/>
      <c r="E200" s="10"/>
      <c r="F200" s="10"/>
    </row>
    <row r="201" spans="1:6" ht="12.75">
      <c r="A201" s="10"/>
      <c r="B201" s="10"/>
      <c r="C201" s="10"/>
      <c r="D201" s="10"/>
      <c r="E201" s="10"/>
      <c r="F201" s="10"/>
    </row>
    <row r="202" spans="1:6" ht="12.75">
      <c r="A202" s="10"/>
      <c r="B202" s="10"/>
      <c r="C202" s="10"/>
      <c r="D202" s="10"/>
      <c r="E202" s="10"/>
      <c r="F202" s="10"/>
    </row>
    <row r="203" spans="1:6" ht="12.75">
      <c r="A203" s="10"/>
      <c r="B203" s="10"/>
      <c r="C203" s="10"/>
      <c r="D203" s="10"/>
      <c r="E203" s="10"/>
      <c r="F203" s="10"/>
    </row>
    <row r="204" spans="1:6" ht="12.75">
      <c r="A204" s="10"/>
      <c r="B204" s="10"/>
      <c r="C204" s="10"/>
      <c r="D204" s="10"/>
      <c r="E204" s="10"/>
      <c r="F204" s="10"/>
    </row>
    <row r="205" spans="1:6" ht="12.75">
      <c r="A205" s="10"/>
      <c r="B205" s="10"/>
      <c r="C205" s="10"/>
      <c r="D205" s="10"/>
      <c r="E205" s="10"/>
      <c r="F205" s="10"/>
    </row>
    <row r="206" spans="1:6" ht="12.75">
      <c r="A206" s="10"/>
      <c r="B206" s="10"/>
      <c r="C206" s="10"/>
      <c r="D206" s="10"/>
      <c r="E206" s="10"/>
      <c r="F206" s="10"/>
    </row>
    <row r="207" spans="1:6" ht="12.75">
      <c r="A207" s="10"/>
      <c r="B207" s="10"/>
      <c r="C207" s="10"/>
      <c r="D207" s="10"/>
      <c r="E207" s="10"/>
      <c r="F207" s="10"/>
    </row>
    <row r="208" spans="1:6" ht="12.75">
      <c r="A208" s="10"/>
      <c r="B208" s="10"/>
      <c r="C208" s="10"/>
      <c r="D208" s="10"/>
      <c r="E208" s="10"/>
      <c r="F208" s="10"/>
    </row>
    <row r="209" spans="1:6" ht="12.75">
      <c r="A209" s="10"/>
      <c r="B209" s="10"/>
      <c r="C209" s="10"/>
      <c r="D209" s="10"/>
      <c r="E209" s="10"/>
      <c r="F209" s="10"/>
    </row>
    <row r="210" spans="1:6" ht="12.75">
      <c r="A210" s="10"/>
      <c r="B210" s="10"/>
      <c r="C210" s="10"/>
      <c r="D210" s="10"/>
      <c r="E210" s="10"/>
      <c r="F210" s="10"/>
    </row>
    <row r="211" spans="1:6" ht="12.75">
      <c r="A211" s="10"/>
      <c r="B211" s="10"/>
      <c r="C211" s="10"/>
      <c r="D211" s="10"/>
      <c r="E211" s="10"/>
      <c r="F211" s="10"/>
    </row>
    <row r="212" spans="1:6" ht="12.75">
      <c r="A212" s="10"/>
      <c r="B212" s="10"/>
      <c r="C212" s="10"/>
      <c r="D212" s="10"/>
      <c r="E212" s="10"/>
      <c r="F212" s="10"/>
    </row>
    <row r="213" spans="1:6" ht="12.75">
      <c r="A213" s="10"/>
      <c r="B213" s="10"/>
      <c r="C213" s="10"/>
      <c r="D213" s="10"/>
      <c r="E213" s="10"/>
      <c r="F213" s="10"/>
    </row>
    <row r="214" spans="1:6" ht="12.75">
      <c r="A214" s="10"/>
      <c r="B214" s="10"/>
      <c r="C214" s="10"/>
      <c r="D214" s="10"/>
      <c r="E214" s="10"/>
      <c r="F214" s="10"/>
    </row>
    <row r="215" spans="1:6" ht="12.75">
      <c r="A215" s="10"/>
      <c r="B215" s="10"/>
      <c r="C215" s="10"/>
      <c r="D215" s="10"/>
      <c r="E215" s="10"/>
      <c r="F215" s="10"/>
    </row>
    <row r="216" spans="1:6" ht="12.75">
      <c r="A216" s="10"/>
      <c r="B216" s="10"/>
      <c r="C216" s="10"/>
      <c r="D216" s="10"/>
      <c r="E216" s="10"/>
      <c r="F216" s="10"/>
    </row>
    <row r="217" spans="1:6" ht="12.75">
      <c r="A217" s="10"/>
      <c r="B217" s="10"/>
      <c r="C217" s="10"/>
      <c r="D217" s="10"/>
      <c r="E217" s="10"/>
      <c r="F217" s="10"/>
    </row>
    <row r="218" spans="1:6" ht="12.75">
      <c r="A218" s="10"/>
      <c r="B218" s="10"/>
      <c r="C218" s="10"/>
      <c r="D218" s="10"/>
      <c r="E218" s="10"/>
      <c r="F218" s="10"/>
    </row>
    <row r="219" spans="1:6" ht="12.75">
      <c r="A219" s="10"/>
      <c r="B219" s="10"/>
      <c r="C219" s="10"/>
      <c r="D219" s="10"/>
      <c r="E219" s="10"/>
      <c r="F219" s="10"/>
    </row>
    <row r="220" spans="1:6" ht="12.75">
      <c r="A220" s="10"/>
      <c r="B220" s="10"/>
      <c r="C220" s="10"/>
      <c r="D220" s="10"/>
      <c r="E220" s="10"/>
      <c r="F220" s="10"/>
    </row>
    <row r="221" spans="1:6" ht="12.75">
      <c r="A221" s="10"/>
      <c r="B221" s="10"/>
      <c r="C221" s="10"/>
      <c r="D221" s="10"/>
      <c r="E221" s="10"/>
      <c r="F221" s="10"/>
    </row>
    <row r="222" spans="1:6" ht="12.75">
      <c r="A222" s="10"/>
      <c r="B222" s="10"/>
      <c r="C222" s="10"/>
      <c r="D222" s="10"/>
      <c r="E222" s="10"/>
      <c r="F222" s="10"/>
    </row>
    <row r="223" spans="1:6" ht="12.75">
      <c r="A223" s="10"/>
      <c r="B223" s="10"/>
      <c r="C223" s="10"/>
      <c r="D223" s="10"/>
      <c r="E223" s="10"/>
      <c r="F223" s="10"/>
    </row>
    <row r="224" spans="1:6" ht="12.75">
      <c r="A224" s="10"/>
      <c r="B224" s="10"/>
      <c r="C224" s="10"/>
      <c r="D224" s="10"/>
      <c r="E224" s="10"/>
      <c r="F224" s="10"/>
    </row>
    <row r="225" spans="1:6" ht="12.75">
      <c r="A225" s="10"/>
      <c r="B225" s="10"/>
      <c r="C225" s="10"/>
      <c r="D225" s="10"/>
      <c r="E225" s="10"/>
      <c r="F225" s="10"/>
    </row>
    <row r="226" spans="1:6" ht="12.75">
      <c r="A226" s="10"/>
      <c r="B226" s="10"/>
      <c r="C226" s="10"/>
      <c r="D226" s="10"/>
      <c r="E226" s="10"/>
      <c r="F226" s="10"/>
    </row>
    <row r="227" spans="1:6" ht="12.75">
      <c r="A227" s="10"/>
      <c r="B227" s="10"/>
      <c r="C227" s="10"/>
      <c r="D227" s="10"/>
      <c r="E227" s="10"/>
      <c r="F227" s="10"/>
    </row>
    <row r="228" spans="1:6" ht="12.75">
      <c r="A228" s="10"/>
      <c r="B228" s="10"/>
      <c r="C228" s="10"/>
      <c r="D228" s="10"/>
      <c r="E228" s="10"/>
      <c r="F228" s="10"/>
    </row>
    <row r="229" spans="1:6" ht="12.75">
      <c r="A229" s="10"/>
      <c r="B229" s="10"/>
      <c r="C229" s="10"/>
      <c r="D229" s="10"/>
      <c r="E229" s="10"/>
      <c r="F229" s="10"/>
    </row>
  </sheetData>
  <sheetProtection/>
  <mergeCells count="15">
    <mergeCell ref="A97:C97"/>
    <mergeCell ref="E70:G70"/>
    <mergeCell ref="A94:C94"/>
    <mergeCell ref="A35:F35"/>
    <mergeCell ref="A49:F49"/>
    <mergeCell ref="A51:C51"/>
    <mergeCell ref="A54:C54"/>
    <mergeCell ref="A73:B73"/>
    <mergeCell ref="A72:B72"/>
    <mergeCell ref="D16:E16"/>
    <mergeCell ref="A34:F34"/>
    <mergeCell ref="A2:F2"/>
    <mergeCell ref="A3:F3"/>
    <mergeCell ref="A13:F13"/>
    <mergeCell ref="D15:E15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135"/>
  <sheetViews>
    <sheetView zoomScalePageLayoutView="0" workbookViewId="0" topLeftCell="A85">
      <selection activeCell="K78" sqref="K78"/>
    </sheetView>
  </sheetViews>
  <sheetFormatPr defaultColWidth="9.00390625" defaultRowHeight="12.75"/>
  <cols>
    <col min="1" max="1" width="27.00390625" style="0" customWidth="1"/>
    <col min="2" max="2" width="11.50390625" style="0" customWidth="1"/>
    <col min="3" max="3" width="16.625" style="0" customWidth="1"/>
    <col min="4" max="4" width="13.875" style="0" customWidth="1"/>
    <col min="5" max="5" width="12.625" style="0" customWidth="1"/>
    <col min="6" max="6" width="11.00390625" style="0" customWidth="1"/>
    <col min="7" max="7" width="9.875" style="0" customWidth="1"/>
    <col min="9" max="9" width="10.875" style="0" customWidth="1"/>
    <col min="10" max="10" width="10.125" style="0" customWidth="1"/>
    <col min="11" max="11" width="6.625" style="0" customWidth="1"/>
    <col min="12" max="12" width="11.375" style="0" customWidth="1"/>
    <col min="13" max="13" width="10.375" style="0" customWidth="1"/>
    <col min="14" max="14" width="10.50390625" style="0" customWidth="1"/>
    <col min="15" max="15" width="7.375" style="0" customWidth="1"/>
    <col min="16" max="16" width="10.00390625" style="0" customWidth="1"/>
    <col min="17" max="17" width="17.125" style="0" customWidth="1"/>
    <col min="18" max="18" width="10.00390625" style="0" customWidth="1"/>
  </cols>
  <sheetData>
    <row r="1" spans="1:6" ht="12.75">
      <c r="A1" s="8"/>
      <c r="B1" s="8"/>
      <c r="C1" s="8"/>
      <c r="D1" s="8"/>
      <c r="E1" s="8"/>
      <c r="F1" s="8"/>
    </row>
    <row r="2" spans="1:6" ht="12.75">
      <c r="A2" s="8"/>
      <c r="B2" s="8"/>
      <c r="C2" s="8"/>
      <c r="D2" s="8"/>
      <c r="E2" s="8"/>
      <c r="F2" s="8"/>
    </row>
    <row r="3" spans="1:6" ht="12.75">
      <c r="A3" s="216" t="s">
        <v>448</v>
      </c>
      <c r="B3" s="216"/>
      <c r="C3" s="216"/>
      <c r="D3" s="216"/>
      <c r="E3" s="216"/>
      <c r="F3" s="216"/>
    </row>
    <row r="4" spans="1:6" ht="12.75">
      <c r="A4" s="228" t="s">
        <v>28</v>
      </c>
      <c r="B4" s="228"/>
      <c r="C4" s="228"/>
      <c r="D4" s="228"/>
      <c r="E4" s="228"/>
      <c r="F4" s="228"/>
    </row>
    <row r="5" spans="1:6" ht="12.75">
      <c r="A5" s="39"/>
      <c r="B5" s="65" t="s">
        <v>313</v>
      </c>
      <c r="C5" s="217" t="s">
        <v>311</v>
      </c>
      <c r="D5" s="228"/>
      <c r="E5" s="9" t="s">
        <v>312</v>
      </c>
      <c r="F5" s="10"/>
    </row>
    <row r="6" spans="1:6" ht="12.75">
      <c r="A6" s="39"/>
      <c r="B6" s="9"/>
      <c r="C6" s="9"/>
      <c r="D6" s="10"/>
      <c r="E6" s="9"/>
      <c r="F6" s="10"/>
    </row>
    <row r="7" spans="1:6" ht="12.75">
      <c r="A7" s="39" t="s">
        <v>21</v>
      </c>
      <c r="B7" s="40"/>
      <c r="C7" s="40"/>
      <c r="D7" s="40"/>
      <c r="E7" s="9" t="s">
        <v>61</v>
      </c>
      <c r="F7" s="10"/>
    </row>
    <row r="8" spans="1:6" ht="12.75">
      <c r="A8" s="66" t="s">
        <v>262</v>
      </c>
      <c r="B8" s="67"/>
      <c r="C8" s="67"/>
      <c r="D8" s="67"/>
      <c r="E8" s="68" t="s">
        <v>314</v>
      </c>
      <c r="F8" s="69"/>
    </row>
    <row r="9" spans="1:6" ht="12.75">
      <c r="A9" s="66" t="s">
        <v>263</v>
      </c>
      <c r="B9" s="67"/>
      <c r="C9" s="67"/>
      <c r="D9" s="67"/>
      <c r="E9" s="68" t="s">
        <v>315</v>
      </c>
      <c r="F9" s="69"/>
    </row>
    <row r="10" spans="1:6" ht="12.75">
      <c r="A10" s="66" t="s">
        <v>264</v>
      </c>
      <c r="B10" s="68"/>
      <c r="C10" s="69"/>
      <c r="D10" s="69"/>
      <c r="E10" s="9" t="s">
        <v>63</v>
      </c>
      <c r="F10" s="69"/>
    </row>
    <row r="11" spans="1:6" ht="12.75">
      <c r="A11" s="39" t="s">
        <v>265</v>
      </c>
      <c r="B11" s="40"/>
      <c r="C11" s="40"/>
      <c r="D11" s="40"/>
      <c r="E11" s="9" t="s">
        <v>544</v>
      </c>
      <c r="F11" s="10"/>
    </row>
    <row r="12" spans="1:6" ht="12.75">
      <c r="A12" s="39" t="s">
        <v>454</v>
      </c>
      <c r="B12" s="40"/>
      <c r="C12" s="40"/>
      <c r="D12" s="40"/>
      <c r="E12" s="9"/>
      <c r="F12" s="10"/>
    </row>
    <row r="13" spans="1:6" ht="12.75">
      <c r="A13" s="217" t="s">
        <v>449</v>
      </c>
      <c r="B13" s="217"/>
      <c r="C13" s="217"/>
      <c r="D13" s="217"/>
      <c r="E13" s="217"/>
      <c r="F13" s="217"/>
    </row>
    <row r="14" spans="1:6" ht="12.75">
      <c r="A14" s="65"/>
      <c r="B14" s="65"/>
      <c r="C14" s="65"/>
      <c r="D14" s="65"/>
      <c r="E14" s="65"/>
      <c r="F14" s="65"/>
    </row>
    <row r="15" spans="1:6" ht="12.75">
      <c r="A15" s="70" t="s">
        <v>0</v>
      </c>
      <c r="B15" s="71" t="s">
        <v>23</v>
      </c>
      <c r="C15" s="71" t="s">
        <v>5</v>
      </c>
      <c r="D15" s="229" t="s">
        <v>24</v>
      </c>
      <c r="E15" s="230"/>
      <c r="F15" s="71" t="s">
        <v>7</v>
      </c>
    </row>
    <row r="16" spans="1:6" ht="12.75">
      <c r="A16" s="72" t="s">
        <v>1</v>
      </c>
      <c r="B16" s="73" t="s">
        <v>2</v>
      </c>
      <c r="C16" s="73" t="s">
        <v>2</v>
      </c>
      <c r="D16" s="231" t="s">
        <v>450</v>
      </c>
      <c r="E16" s="232"/>
      <c r="F16" s="73" t="s">
        <v>8</v>
      </c>
    </row>
    <row r="17" spans="1:6" ht="12.75">
      <c r="A17" s="72"/>
      <c r="B17" s="74" t="s">
        <v>3</v>
      </c>
      <c r="C17" s="74" t="s">
        <v>3</v>
      </c>
      <c r="D17" s="75" t="s">
        <v>2</v>
      </c>
      <c r="E17" s="76" t="s">
        <v>6</v>
      </c>
      <c r="F17" s="73"/>
    </row>
    <row r="18" spans="1:6" ht="12.75">
      <c r="A18" s="77"/>
      <c r="B18" s="75" t="s">
        <v>4</v>
      </c>
      <c r="C18" s="75" t="s">
        <v>4</v>
      </c>
      <c r="D18" s="75" t="s">
        <v>4</v>
      </c>
      <c r="E18" s="75" t="s">
        <v>4</v>
      </c>
      <c r="F18" s="74"/>
    </row>
    <row r="19" spans="1:20" ht="12.75">
      <c r="A19" s="76" t="s">
        <v>70</v>
      </c>
      <c r="B19" s="76">
        <v>339769.3</v>
      </c>
      <c r="C19" s="76">
        <v>366819.59</v>
      </c>
      <c r="D19" s="76">
        <v>77251.27</v>
      </c>
      <c r="E19" s="76">
        <v>48526.4</v>
      </c>
      <c r="F19" s="70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</row>
    <row r="20" spans="1:20" ht="12.75">
      <c r="A20" s="76" t="s">
        <v>11</v>
      </c>
      <c r="B20" s="76">
        <v>104101.56</v>
      </c>
      <c r="C20" s="76">
        <v>115473.21</v>
      </c>
      <c r="D20" s="76">
        <v>20610.02</v>
      </c>
      <c r="E20" s="76">
        <v>11866.43</v>
      </c>
      <c r="F20" s="72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1:20" ht="12.75">
      <c r="A21" s="76" t="s">
        <v>49</v>
      </c>
      <c r="B21" s="76">
        <v>29598.21</v>
      </c>
      <c r="C21" s="76">
        <v>28992</v>
      </c>
      <c r="D21" s="76">
        <v>10123.5</v>
      </c>
      <c r="E21" s="76">
        <v>7316.77</v>
      </c>
      <c r="F21" s="72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</row>
    <row r="22" spans="1:20" ht="12.75">
      <c r="A22" s="62" t="s">
        <v>65</v>
      </c>
      <c r="B22" s="62">
        <f>SUM(B19:B21)</f>
        <v>473469.07</v>
      </c>
      <c r="C22" s="62">
        <f>SUM(C19:C21)</f>
        <v>511284.80000000005</v>
      </c>
      <c r="D22" s="62">
        <f>SUM(D19:D21)</f>
        <v>107984.79000000001</v>
      </c>
      <c r="E22" s="62">
        <f>SUM(E19:E21)</f>
        <v>67709.6</v>
      </c>
      <c r="F22" s="78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</row>
    <row r="23" spans="1:20" ht="12.75">
      <c r="A23" s="76" t="s">
        <v>318</v>
      </c>
      <c r="B23" s="76">
        <v>48051</v>
      </c>
      <c r="C23" s="76">
        <v>47490.3</v>
      </c>
      <c r="D23" s="76">
        <v>19940.72</v>
      </c>
      <c r="E23" s="76">
        <v>15936.47</v>
      </c>
      <c r="F23" s="78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</row>
    <row r="24" spans="1:20" ht="12.75">
      <c r="A24" s="62" t="s">
        <v>13</v>
      </c>
      <c r="B24" s="62">
        <f>SUM(B22:B23)</f>
        <v>521520.07</v>
      </c>
      <c r="C24" s="62">
        <f>SUM(C22:C23)</f>
        <v>558775.1000000001</v>
      </c>
      <c r="D24" s="62">
        <f>SUM(D22:D23)</f>
        <v>127925.51000000001</v>
      </c>
      <c r="E24" s="62">
        <f>SUM(E22:E23)</f>
        <v>83646.07</v>
      </c>
      <c r="F24" s="79">
        <v>87</v>
      </c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</row>
    <row r="25" spans="1:20" ht="12.75">
      <c r="A25" s="62"/>
      <c r="B25" s="62"/>
      <c r="C25" s="62"/>
      <c r="D25" s="62"/>
      <c r="E25" s="62"/>
      <c r="F25" s="78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</row>
    <row r="26" spans="1:20" ht="12.75">
      <c r="A26" s="62"/>
      <c r="B26" s="76"/>
      <c r="C26" s="76"/>
      <c r="D26" s="76"/>
      <c r="E26" s="76"/>
      <c r="F26" s="80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</row>
    <row r="27" spans="1:6" ht="12.75">
      <c r="A27" s="81" t="s">
        <v>71</v>
      </c>
      <c r="B27" s="82">
        <v>959266.57</v>
      </c>
      <c r="C27" s="76">
        <v>827778.87</v>
      </c>
      <c r="D27" s="76"/>
      <c r="E27" s="76"/>
      <c r="F27" s="78"/>
    </row>
    <row r="28" spans="1:6" ht="12.75">
      <c r="A28" s="81" t="s">
        <v>72</v>
      </c>
      <c r="B28" s="82">
        <v>361061.87</v>
      </c>
      <c r="C28" s="76">
        <v>329139.56</v>
      </c>
      <c r="D28" s="76"/>
      <c r="E28" s="76"/>
      <c r="F28" s="78"/>
    </row>
    <row r="29" spans="1:6" ht="12.75">
      <c r="A29" s="81" t="s">
        <v>79</v>
      </c>
      <c r="B29" s="82">
        <v>271237.51</v>
      </c>
      <c r="C29" s="76">
        <v>282674.89</v>
      </c>
      <c r="D29" s="76"/>
      <c r="E29" s="76"/>
      <c r="F29" s="78"/>
    </row>
    <row r="30" spans="1:6" ht="12.75">
      <c r="A30" s="81"/>
      <c r="B30" s="83"/>
      <c r="C30" s="62"/>
      <c r="D30" s="62"/>
      <c r="E30" s="62"/>
      <c r="F30" s="78"/>
    </row>
    <row r="31" spans="1:6" ht="12.75">
      <c r="A31" s="81" t="s">
        <v>73</v>
      </c>
      <c r="B31" s="83">
        <f>SUM(B27:B30)</f>
        <v>1591565.95</v>
      </c>
      <c r="C31" s="62">
        <f>SUM(C27:C30)</f>
        <v>1439593.3199999998</v>
      </c>
      <c r="D31" s="62"/>
      <c r="E31" s="62"/>
      <c r="F31" s="79"/>
    </row>
    <row r="32" spans="1:6" ht="12.75">
      <c r="A32" s="84"/>
      <c r="B32" s="85"/>
      <c r="C32" s="86"/>
      <c r="D32" s="86"/>
      <c r="E32" s="86"/>
      <c r="F32" s="86"/>
    </row>
    <row r="33" spans="1:6" ht="12.75">
      <c r="A33" s="216" t="s">
        <v>246</v>
      </c>
      <c r="B33" s="216"/>
      <c r="C33" s="216"/>
      <c r="D33" s="216"/>
      <c r="E33" s="216"/>
      <c r="F33" s="216"/>
    </row>
    <row r="34" spans="1:6" ht="12.75">
      <c r="A34" s="216" t="s">
        <v>247</v>
      </c>
      <c r="B34" s="216"/>
      <c r="C34" s="216"/>
      <c r="D34" s="216"/>
      <c r="E34" s="216"/>
      <c r="F34" s="216"/>
    </row>
    <row r="35" spans="1:6" ht="12.75">
      <c r="A35" s="63"/>
      <c r="B35" s="63"/>
      <c r="C35" s="63"/>
      <c r="D35" s="63"/>
      <c r="E35" s="63"/>
      <c r="F35" s="63"/>
    </row>
    <row r="36" spans="1:6" ht="12.75">
      <c r="A36" s="87" t="s">
        <v>451</v>
      </c>
      <c r="B36" s="88"/>
      <c r="C36" s="88"/>
      <c r="D36" s="88"/>
      <c r="E36" s="89"/>
      <c r="F36" s="89">
        <v>147869.83</v>
      </c>
    </row>
    <row r="37" spans="1:6" ht="12.75">
      <c r="A37" s="131"/>
      <c r="B37" s="132"/>
      <c r="C37" s="132"/>
      <c r="D37" s="132"/>
      <c r="E37" s="133"/>
      <c r="F37" s="89"/>
    </row>
    <row r="38" spans="1:6" ht="12.75">
      <c r="A38" s="90" t="s">
        <v>15</v>
      </c>
      <c r="B38" s="91"/>
      <c r="C38" s="91"/>
      <c r="D38" s="91"/>
      <c r="E38" s="92"/>
      <c r="F38" s="43"/>
    </row>
    <row r="39" spans="1:6" ht="12.75">
      <c r="A39" s="93" t="s">
        <v>253</v>
      </c>
      <c r="B39" s="94"/>
      <c r="C39" s="94"/>
      <c r="D39" s="47"/>
      <c r="E39" s="43"/>
      <c r="F39" s="43">
        <f>SUM(C23)</f>
        <v>47490.3</v>
      </c>
    </row>
    <row r="40" spans="1:6" ht="12.75">
      <c r="A40" s="93" t="s">
        <v>254</v>
      </c>
      <c r="B40" s="94"/>
      <c r="C40" s="94"/>
      <c r="D40" s="47"/>
      <c r="E40" s="43"/>
      <c r="F40" s="43">
        <v>0</v>
      </c>
    </row>
    <row r="41" spans="1:6" ht="12.75">
      <c r="A41" s="95" t="s">
        <v>14</v>
      </c>
      <c r="B41" s="96"/>
      <c r="C41" s="96"/>
      <c r="D41" s="96"/>
      <c r="E41" s="97"/>
      <c r="F41" s="97">
        <f>SUM(F39:F40)</f>
        <v>47490.3</v>
      </c>
    </row>
    <row r="42" spans="1:6" ht="12.75">
      <c r="A42" s="98"/>
      <c r="B42" s="99"/>
      <c r="C42" s="99"/>
      <c r="D42" s="99"/>
      <c r="E42" s="126"/>
      <c r="F42" s="97"/>
    </row>
    <row r="43" spans="1:6" ht="12.75">
      <c r="A43" s="98" t="s">
        <v>391</v>
      </c>
      <c r="B43" s="99"/>
      <c r="C43" s="100"/>
      <c r="D43" s="100"/>
      <c r="E43" s="101"/>
      <c r="F43" s="43">
        <v>0</v>
      </c>
    </row>
    <row r="44" spans="1:6" ht="12.75">
      <c r="A44" s="98"/>
      <c r="B44" s="99"/>
      <c r="C44" s="100"/>
      <c r="D44" s="100"/>
      <c r="E44" s="101"/>
      <c r="F44" s="101"/>
    </row>
    <row r="45" spans="1:6" ht="12.75">
      <c r="A45" s="98" t="s">
        <v>16</v>
      </c>
      <c r="B45" s="99"/>
      <c r="C45" s="99"/>
      <c r="D45" s="99"/>
      <c r="E45" s="99"/>
      <c r="F45" s="80"/>
    </row>
    <row r="46" spans="1:6" ht="12.75">
      <c r="A46" s="102" t="s">
        <v>452</v>
      </c>
      <c r="B46" s="103"/>
      <c r="C46" s="103"/>
      <c r="D46" s="103"/>
      <c r="E46" s="103"/>
      <c r="F46" s="79">
        <f>SUM(F36+F41-F43)</f>
        <v>195360.13</v>
      </c>
    </row>
    <row r="47" spans="1:6" ht="12.75">
      <c r="A47" s="86"/>
      <c r="B47" s="86"/>
      <c r="C47" s="86"/>
      <c r="D47" s="86"/>
      <c r="E47" s="86"/>
      <c r="F47" s="86"/>
    </row>
    <row r="48" spans="1:6" ht="12.75">
      <c r="A48" s="104" t="s">
        <v>75</v>
      </c>
      <c r="B48" s="39"/>
      <c r="C48" s="39"/>
      <c r="D48" s="39"/>
      <c r="E48" s="39"/>
      <c r="F48" s="39"/>
    </row>
    <row r="49" spans="1:6" ht="12.75">
      <c r="A49" s="104"/>
      <c r="B49" s="39"/>
      <c r="C49" s="39"/>
      <c r="D49" s="39"/>
      <c r="E49" s="39"/>
      <c r="F49" s="39"/>
    </row>
    <row r="50" spans="1:6" ht="12.75">
      <c r="A50" s="217" t="s">
        <v>601</v>
      </c>
      <c r="B50" s="217"/>
      <c r="C50" s="217"/>
      <c r="D50" s="217"/>
      <c r="E50" s="217"/>
      <c r="F50" s="217"/>
    </row>
    <row r="51" spans="1:6" ht="12.75">
      <c r="A51" s="65"/>
      <c r="B51" s="65"/>
      <c r="C51" s="65"/>
      <c r="D51" s="65"/>
      <c r="E51" s="65"/>
      <c r="F51" s="65"/>
    </row>
    <row r="52" spans="1:6" ht="12.75">
      <c r="A52" s="215" t="s">
        <v>248</v>
      </c>
      <c r="B52" s="215"/>
      <c r="C52" s="215"/>
      <c r="D52" s="106">
        <v>176548.04</v>
      </c>
      <c r="E52" s="65"/>
      <c r="F52" s="65"/>
    </row>
    <row r="53" spans="1:6" ht="12.75">
      <c r="A53" s="107" t="s">
        <v>257</v>
      </c>
      <c r="B53" s="108"/>
      <c r="C53" s="108"/>
      <c r="D53" s="65"/>
      <c r="E53" s="65"/>
      <c r="F53" s="65"/>
    </row>
    <row r="54" spans="1:6" ht="12.75">
      <c r="A54" s="218" t="s">
        <v>498</v>
      </c>
      <c r="B54" s="219"/>
      <c r="C54" s="219"/>
      <c r="D54" s="110">
        <f>SUM(B22)</f>
        <v>473469.07</v>
      </c>
      <c r="E54" s="65"/>
      <c r="F54" s="65"/>
    </row>
    <row r="55" spans="1:6" ht="12.75">
      <c r="A55" s="109" t="s">
        <v>274</v>
      </c>
      <c r="B55" s="109"/>
      <c r="C55" s="109"/>
      <c r="D55" s="110">
        <v>0</v>
      </c>
      <c r="E55" s="65"/>
      <c r="F55" s="65"/>
    </row>
    <row r="56" spans="1:6" ht="12.75">
      <c r="A56" s="107" t="s">
        <v>268</v>
      </c>
      <c r="B56" s="107"/>
      <c r="C56" s="107"/>
      <c r="D56" s="106">
        <f>SUM(D54:D55)</f>
        <v>473469.07</v>
      </c>
      <c r="E56" s="65"/>
      <c r="F56" s="65"/>
    </row>
    <row r="57" spans="1:6" ht="12.75">
      <c r="A57" s="107"/>
      <c r="B57" s="107"/>
      <c r="C57" s="107"/>
      <c r="D57" s="106"/>
      <c r="E57" s="65"/>
      <c r="F57" s="65"/>
    </row>
    <row r="58" spans="1:6" ht="12.75">
      <c r="A58" s="107"/>
      <c r="B58" s="107"/>
      <c r="C58" s="107"/>
      <c r="D58" s="106"/>
      <c r="E58" s="65"/>
      <c r="F58" s="65"/>
    </row>
    <row r="59" spans="1:6" ht="12.75">
      <c r="A59" s="107"/>
      <c r="B59" s="107"/>
      <c r="C59" s="107"/>
      <c r="D59" s="106"/>
      <c r="E59" s="65"/>
      <c r="F59" s="65"/>
    </row>
    <row r="60" spans="1:6" ht="12.75">
      <c r="A60" s="107"/>
      <c r="B60" s="107"/>
      <c r="C60" s="107"/>
      <c r="D60" s="106"/>
      <c r="E60" s="65"/>
      <c r="F60" s="65"/>
    </row>
    <row r="61" spans="1:6" ht="12.75">
      <c r="A61" s="107"/>
      <c r="B61" s="107"/>
      <c r="C61" s="107"/>
      <c r="D61" s="106"/>
      <c r="E61" s="65"/>
      <c r="F61" s="65"/>
    </row>
    <row r="62" spans="1:6" ht="12.75">
      <c r="A62" s="107"/>
      <c r="B62" s="107"/>
      <c r="C62" s="107"/>
      <c r="D62" s="106"/>
      <c r="E62" s="65"/>
      <c r="F62" s="65"/>
    </row>
    <row r="63" spans="1:6" ht="12.75">
      <c r="A63" s="107"/>
      <c r="B63" s="107"/>
      <c r="C63" s="107"/>
      <c r="D63" s="106"/>
      <c r="E63" s="65"/>
      <c r="F63" s="65"/>
    </row>
    <row r="64" spans="1:6" ht="12.75">
      <c r="A64" s="107"/>
      <c r="B64" s="107"/>
      <c r="C64" s="107"/>
      <c r="D64" s="106"/>
      <c r="E64" s="65"/>
      <c r="F64" s="65"/>
    </row>
    <row r="65" spans="1:6" ht="12.75">
      <c r="A65" s="107"/>
      <c r="B65" s="107"/>
      <c r="C65" s="107"/>
      <c r="D65" s="106"/>
      <c r="E65" s="65"/>
      <c r="F65" s="65"/>
    </row>
    <row r="66" spans="1:6" ht="12.75">
      <c r="A66" s="107"/>
      <c r="B66" s="107"/>
      <c r="C66" s="107"/>
      <c r="D66" s="106"/>
      <c r="E66" s="65"/>
      <c r="F66" s="65"/>
    </row>
    <row r="67" spans="1:6" ht="12.75">
      <c r="A67" s="107"/>
      <c r="B67" s="107"/>
      <c r="C67" s="107"/>
      <c r="D67" s="111"/>
      <c r="E67" s="65"/>
      <c r="F67" s="65"/>
    </row>
    <row r="68" spans="1:6" ht="12.75">
      <c r="A68" s="107" t="s">
        <v>258</v>
      </c>
      <c r="B68" s="108"/>
      <c r="C68" s="108"/>
      <c r="D68" s="65"/>
      <c r="E68" s="65"/>
      <c r="F68" s="65"/>
    </row>
    <row r="69" spans="1:6" ht="12.75">
      <c r="A69" s="108" t="s">
        <v>111</v>
      </c>
      <c r="B69" s="108"/>
      <c r="C69" s="108"/>
      <c r="D69" s="65"/>
      <c r="E69" s="65"/>
      <c r="F69" s="65"/>
    </row>
    <row r="70" spans="1:7" ht="12.75">
      <c r="A70" s="32" t="s">
        <v>250</v>
      </c>
      <c r="B70" s="33"/>
      <c r="C70" s="34" t="s">
        <v>483</v>
      </c>
      <c r="D70" s="34" t="s">
        <v>66</v>
      </c>
      <c r="E70" s="226" t="s">
        <v>490</v>
      </c>
      <c r="F70" s="214"/>
      <c r="G70" s="227"/>
    </row>
    <row r="71" spans="1:7" ht="12.75">
      <c r="A71" s="35" t="s">
        <v>251</v>
      </c>
      <c r="B71" s="36"/>
      <c r="C71" s="46" t="s">
        <v>484</v>
      </c>
      <c r="D71" s="37" t="s">
        <v>4</v>
      </c>
      <c r="E71" s="154" t="s">
        <v>485</v>
      </c>
      <c r="F71" s="5" t="s">
        <v>486</v>
      </c>
      <c r="G71" s="18" t="s">
        <v>487</v>
      </c>
    </row>
    <row r="72" spans="1:17" ht="12.75">
      <c r="A72" s="220" t="s">
        <v>249</v>
      </c>
      <c r="B72" s="221"/>
      <c r="C72" s="151" t="s">
        <v>260</v>
      </c>
      <c r="D72" s="112">
        <v>48940.8</v>
      </c>
      <c r="E72" s="13" t="s">
        <v>488</v>
      </c>
      <c r="F72" s="47">
        <v>1.39</v>
      </c>
      <c r="G72" s="76">
        <v>1.39</v>
      </c>
      <c r="H72" s="49"/>
      <c r="I72" s="164"/>
      <c r="J72" s="49"/>
      <c r="K72" s="49"/>
      <c r="L72" s="49"/>
      <c r="M72" s="49"/>
      <c r="N72" s="49"/>
      <c r="O72" s="49"/>
      <c r="P72" s="49"/>
      <c r="Q72" s="49"/>
    </row>
    <row r="73" spans="1:21" ht="15">
      <c r="A73" s="213" t="s">
        <v>256</v>
      </c>
      <c r="B73" s="214"/>
      <c r="C73" s="191" t="s">
        <v>97</v>
      </c>
      <c r="D73" s="192">
        <v>162021</v>
      </c>
      <c r="E73" s="13" t="s">
        <v>488</v>
      </c>
      <c r="F73" s="47">
        <v>4.06</v>
      </c>
      <c r="G73" s="76">
        <v>4.71</v>
      </c>
      <c r="H73" s="49"/>
      <c r="I73" s="164"/>
      <c r="J73" s="49"/>
      <c r="K73" s="49"/>
      <c r="L73" s="49"/>
      <c r="M73" s="49"/>
      <c r="N73" s="49"/>
      <c r="O73" s="49"/>
      <c r="P73" s="207"/>
      <c r="Q73" s="207"/>
      <c r="R73" s="2"/>
      <c r="S73" s="2"/>
      <c r="T73" s="1"/>
      <c r="U73" s="1"/>
    </row>
    <row r="74" spans="1:21" ht="15">
      <c r="A74" s="175" t="s">
        <v>598</v>
      </c>
      <c r="B74" s="115"/>
      <c r="C74" s="151"/>
      <c r="D74" s="82">
        <v>0</v>
      </c>
      <c r="E74" s="157"/>
      <c r="F74" s="206"/>
      <c r="G74" s="13"/>
      <c r="H74" s="49"/>
      <c r="I74" s="49"/>
      <c r="J74" s="159"/>
      <c r="K74" s="159"/>
      <c r="L74" s="44"/>
      <c r="M74" s="44"/>
      <c r="N74" s="49"/>
      <c r="O74" s="49"/>
      <c r="P74" s="3"/>
      <c r="Q74" s="3"/>
      <c r="R74" s="1"/>
      <c r="S74" s="1"/>
      <c r="T74" s="1"/>
      <c r="U74" s="1"/>
    </row>
    <row r="75" spans="1:21" ht="15">
      <c r="A75" s="114" t="s">
        <v>67</v>
      </c>
      <c r="B75" s="115"/>
      <c r="C75" s="151" t="s">
        <v>597</v>
      </c>
      <c r="D75" s="82">
        <v>11208.24</v>
      </c>
      <c r="E75" s="13" t="s">
        <v>488</v>
      </c>
      <c r="F75" s="47">
        <v>0.31</v>
      </c>
      <c r="G75" s="76">
        <v>0.32</v>
      </c>
      <c r="H75" s="49"/>
      <c r="I75" s="164"/>
      <c r="J75" s="159"/>
      <c r="K75" s="159"/>
      <c r="L75" s="44"/>
      <c r="M75" s="44"/>
      <c r="N75" s="49"/>
      <c r="O75" s="49"/>
      <c r="P75" s="3"/>
      <c r="Q75" s="3"/>
      <c r="R75" s="1"/>
      <c r="S75" s="1"/>
      <c r="T75" s="1"/>
      <c r="U75" s="1"/>
    </row>
    <row r="76" spans="1:21" ht="15">
      <c r="A76" s="114" t="s">
        <v>68</v>
      </c>
      <c r="B76" s="115"/>
      <c r="C76" s="151" t="s">
        <v>20</v>
      </c>
      <c r="D76" s="116">
        <v>2816.74</v>
      </c>
      <c r="E76" s="13" t="s">
        <v>488</v>
      </c>
      <c r="F76" s="47">
        <v>0.08</v>
      </c>
      <c r="G76" s="76">
        <v>0.08</v>
      </c>
      <c r="H76" s="49"/>
      <c r="I76" s="164"/>
      <c r="J76" s="159"/>
      <c r="K76" s="159"/>
      <c r="L76" s="44"/>
      <c r="M76" s="44"/>
      <c r="N76" s="49"/>
      <c r="O76" s="49"/>
      <c r="P76" s="3"/>
      <c r="Q76" s="3"/>
      <c r="R76" s="1"/>
      <c r="S76" s="1"/>
      <c r="T76" s="1"/>
      <c r="U76" s="1"/>
    </row>
    <row r="77" spans="1:21" ht="15">
      <c r="A77" s="117" t="s">
        <v>78</v>
      </c>
      <c r="B77" s="118"/>
      <c r="C77" s="151" t="s">
        <v>76</v>
      </c>
      <c r="D77" s="116">
        <v>2406</v>
      </c>
      <c r="E77" s="13" t="s">
        <v>488</v>
      </c>
      <c r="F77" s="47">
        <v>0.06</v>
      </c>
      <c r="G77" s="76">
        <v>0.07</v>
      </c>
      <c r="H77" s="49"/>
      <c r="I77" s="164"/>
      <c r="J77" s="159"/>
      <c r="K77" s="159"/>
      <c r="L77" s="44"/>
      <c r="M77" s="44"/>
      <c r="N77" s="49"/>
      <c r="O77" s="49"/>
      <c r="P77" s="3"/>
      <c r="Q77" s="3"/>
      <c r="R77" s="1"/>
      <c r="S77" s="3"/>
      <c r="T77" s="1"/>
      <c r="U77" s="1"/>
    </row>
    <row r="78" spans="1:17" ht="15">
      <c r="A78" s="143" t="s">
        <v>492</v>
      </c>
      <c r="B78" s="118"/>
      <c r="C78" s="151" t="s">
        <v>261</v>
      </c>
      <c r="D78" s="82">
        <v>42691.14</v>
      </c>
      <c r="E78" s="13" t="s">
        <v>488</v>
      </c>
      <c r="F78" s="47">
        <v>1.16</v>
      </c>
      <c r="G78" s="76">
        <v>1.23</v>
      </c>
      <c r="H78" s="49"/>
      <c r="I78" s="164"/>
      <c r="J78" s="159"/>
      <c r="K78" s="159"/>
      <c r="L78" s="44"/>
      <c r="M78" s="44"/>
      <c r="N78" s="49"/>
      <c r="O78" s="49"/>
      <c r="P78" s="49"/>
      <c r="Q78" s="49"/>
    </row>
    <row r="79" spans="1:17" ht="15">
      <c r="A79" s="177" t="s">
        <v>596</v>
      </c>
      <c r="B79" s="118"/>
      <c r="C79" s="151" t="s">
        <v>261</v>
      </c>
      <c r="D79" s="116">
        <v>655.12</v>
      </c>
      <c r="E79" s="13" t="s">
        <v>491</v>
      </c>
      <c r="F79" s="113">
        <v>0.0222</v>
      </c>
      <c r="G79" s="76">
        <v>0.0222</v>
      </c>
      <c r="H79" s="49"/>
      <c r="I79" s="164"/>
      <c r="J79" s="159"/>
      <c r="K79" s="159"/>
      <c r="L79" s="44"/>
      <c r="M79" s="44"/>
      <c r="N79" s="49"/>
      <c r="O79" s="49"/>
      <c r="P79" s="49"/>
      <c r="Q79" s="49"/>
    </row>
    <row r="80" spans="1:17" ht="15">
      <c r="A80" s="113" t="s">
        <v>11</v>
      </c>
      <c r="B80" s="118"/>
      <c r="C80" s="151" t="s">
        <v>18</v>
      </c>
      <c r="D80" s="116">
        <v>104101.56</v>
      </c>
      <c r="E80" s="13" t="s">
        <v>488</v>
      </c>
      <c r="F80" s="113">
        <v>2.84</v>
      </c>
      <c r="G80" s="76">
        <v>2.98</v>
      </c>
      <c r="H80" s="49"/>
      <c r="I80" s="164"/>
      <c r="J80" s="159"/>
      <c r="K80" s="159"/>
      <c r="L80" s="44"/>
      <c r="M80" s="44"/>
      <c r="N80" s="49"/>
      <c r="O80" s="49"/>
      <c r="P80" s="49"/>
      <c r="Q80" s="49"/>
    </row>
    <row r="81" spans="1:17" ht="15">
      <c r="A81" s="113"/>
      <c r="B81" s="118"/>
      <c r="C81" s="151"/>
      <c r="D81" s="116"/>
      <c r="E81" s="76"/>
      <c r="F81" s="48" t="s">
        <v>493</v>
      </c>
      <c r="G81" s="5" t="s">
        <v>494</v>
      </c>
      <c r="H81" s="49"/>
      <c r="I81" s="49"/>
      <c r="J81" s="159"/>
      <c r="K81" s="159"/>
      <c r="L81" s="44"/>
      <c r="M81" s="44"/>
      <c r="N81" s="49"/>
      <c r="O81" s="49"/>
      <c r="P81" s="49"/>
      <c r="Q81" s="49"/>
    </row>
    <row r="82" spans="1:17" ht="15">
      <c r="A82" s="114" t="s">
        <v>272</v>
      </c>
      <c r="B82" s="119"/>
      <c r="C82" s="151" t="s">
        <v>19</v>
      </c>
      <c r="D82" s="82">
        <v>28461.18</v>
      </c>
      <c r="E82" s="13" t="s">
        <v>489</v>
      </c>
      <c r="F82" s="113">
        <v>3.66</v>
      </c>
      <c r="G82" s="76">
        <v>3.94</v>
      </c>
      <c r="H82" s="159"/>
      <c r="I82" s="49"/>
      <c r="J82" s="159"/>
      <c r="K82" s="159"/>
      <c r="L82" s="44"/>
      <c r="M82" s="44"/>
      <c r="N82" s="49"/>
      <c r="O82" s="49"/>
      <c r="P82" s="49"/>
      <c r="Q82" s="49"/>
    </row>
    <row r="83" spans="1:7" ht="12.75">
      <c r="A83" s="113" t="s">
        <v>269</v>
      </c>
      <c r="B83" s="43"/>
      <c r="C83" s="121"/>
      <c r="D83" s="121">
        <f>SUM(D72:D82)</f>
        <v>403301.77999999997</v>
      </c>
      <c r="E83" s="113"/>
      <c r="F83" s="47"/>
      <c r="G83" s="5"/>
    </row>
    <row r="84" spans="1:6" ht="12.75">
      <c r="A84" s="86"/>
      <c r="B84" s="44"/>
      <c r="C84" s="122"/>
      <c r="D84" s="123"/>
      <c r="E84" s="10"/>
      <c r="F84" s="10"/>
    </row>
    <row r="85" spans="1:6" ht="12.75">
      <c r="A85" s="44" t="s">
        <v>9</v>
      </c>
      <c r="B85" s="44"/>
      <c r="C85" s="122"/>
      <c r="D85" s="123">
        <v>36323.02</v>
      </c>
      <c r="E85" s="10" t="s">
        <v>276</v>
      </c>
      <c r="F85" s="10"/>
    </row>
    <row r="86" spans="1:6" ht="12.75">
      <c r="A86" s="42"/>
      <c r="B86" s="42"/>
      <c r="C86" s="42"/>
      <c r="D86" s="42"/>
      <c r="E86" s="42"/>
      <c r="F86" s="42"/>
    </row>
    <row r="87" spans="1:6" ht="12.75">
      <c r="A87" s="128" t="s">
        <v>275</v>
      </c>
      <c r="B87" s="128"/>
      <c r="C87" s="129"/>
      <c r="D87" s="130">
        <v>2750</v>
      </c>
      <c r="E87" s="40" t="s">
        <v>278</v>
      </c>
      <c r="F87" s="40"/>
    </row>
    <row r="88" spans="1:6" ht="12.75">
      <c r="A88" s="128" t="s">
        <v>279</v>
      </c>
      <c r="B88" s="128"/>
      <c r="C88" s="129"/>
      <c r="D88" s="130">
        <v>13016</v>
      </c>
      <c r="E88" s="40" t="s">
        <v>283</v>
      </c>
      <c r="F88" s="40"/>
    </row>
    <row r="89" spans="1:6" ht="12.75">
      <c r="A89" s="40" t="s">
        <v>282</v>
      </c>
      <c r="B89" s="40"/>
      <c r="C89" s="40"/>
      <c r="D89" s="40">
        <v>5298</v>
      </c>
      <c r="E89" s="40"/>
      <c r="F89" s="40"/>
    </row>
    <row r="90" spans="1:6" ht="12.75">
      <c r="A90" s="107" t="s">
        <v>270</v>
      </c>
      <c r="B90" s="39"/>
      <c r="C90" s="39"/>
      <c r="D90" s="124">
        <f>SUM(D83:D89)</f>
        <v>460688.8</v>
      </c>
      <c r="E90" s="125"/>
      <c r="F90" s="125"/>
    </row>
    <row r="91" spans="1:6" ht="12.75">
      <c r="A91" s="215" t="s">
        <v>453</v>
      </c>
      <c r="B91" s="215"/>
      <c r="C91" s="215"/>
      <c r="D91" s="106">
        <f>SUM(D52+D56-D90)</f>
        <v>189328.31</v>
      </c>
      <c r="E91" s="125"/>
      <c r="F91" s="125"/>
    </row>
    <row r="92" spans="1:6" ht="12.75">
      <c r="A92" s="148" t="s">
        <v>501</v>
      </c>
      <c r="B92" s="125"/>
      <c r="C92" s="125"/>
      <c r="D92" s="106">
        <f>SUM(E22)</f>
        <v>67709.6</v>
      </c>
      <c r="E92" s="125"/>
      <c r="F92" s="125"/>
    </row>
    <row r="93" spans="1:6" ht="12.75">
      <c r="A93" s="148" t="s">
        <v>502</v>
      </c>
      <c r="B93" s="125"/>
      <c r="C93" s="125"/>
      <c r="D93" s="106"/>
      <c r="E93" s="125"/>
      <c r="F93" s="125"/>
    </row>
    <row r="94" spans="1:6" ht="12.75">
      <c r="A94" s="212" t="s">
        <v>615</v>
      </c>
      <c r="B94" s="212"/>
      <c r="C94" s="212"/>
      <c r="D94" s="106">
        <f>SUM(D91-D92)</f>
        <v>121618.70999999999</v>
      </c>
      <c r="E94" s="125"/>
      <c r="F94" s="125"/>
    </row>
    <row r="95" spans="1:6" ht="12.75">
      <c r="A95" s="105"/>
      <c r="B95" s="105"/>
      <c r="C95" s="105"/>
      <c r="D95" s="106"/>
      <c r="E95" s="125"/>
      <c r="F95" s="125"/>
    </row>
    <row r="96" spans="1:7" ht="12.75">
      <c r="A96" s="9" t="s">
        <v>74</v>
      </c>
      <c r="B96" s="9"/>
      <c r="C96" s="9"/>
      <c r="D96" s="9"/>
      <c r="E96" s="9" t="s">
        <v>495</v>
      </c>
      <c r="F96" s="65" t="s">
        <v>104</v>
      </c>
      <c r="G96" s="65" t="s">
        <v>104</v>
      </c>
    </row>
    <row r="97" spans="1:7" ht="12.75">
      <c r="A97" s="9"/>
      <c r="B97" s="9"/>
      <c r="C97" s="9"/>
      <c r="D97" s="10"/>
      <c r="E97" s="50"/>
      <c r="F97" s="50" t="s">
        <v>594</v>
      </c>
      <c r="G97" t="s">
        <v>474</v>
      </c>
    </row>
    <row r="98" spans="1:9" ht="12.75">
      <c r="A98" s="10" t="s">
        <v>77</v>
      </c>
      <c r="B98" s="10" t="s">
        <v>392</v>
      </c>
      <c r="C98" s="10"/>
      <c r="D98" s="10"/>
      <c r="E98" s="173" t="s">
        <v>592</v>
      </c>
      <c r="F98" s="120">
        <v>134.34</v>
      </c>
      <c r="G98">
        <v>142.44</v>
      </c>
      <c r="I98" s="120"/>
    </row>
    <row r="99" spans="1:9" ht="12.75">
      <c r="A99" s="10"/>
      <c r="B99" s="10" t="s">
        <v>396</v>
      </c>
      <c r="C99" s="10"/>
      <c r="D99" s="10"/>
      <c r="E99" s="173"/>
      <c r="F99" s="120"/>
      <c r="I99" s="120"/>
    </row>
    <row r="100" spans="1:9" ht="12.75">
      <c r="A100" s="10" t="s">
        <v>77</v>
      </c>
      <c r="B100" s="10" t="s">
        <v>394</v>
      </c>
      <c r="C100" s="10"/>
      <c r="D100" s="10"/>
      <c r="E100" s="109"/>
      <c r="F100" s="120"/>
      <c r="I100" s="120"/>
    </row>
    <row r="101" spans="1:9" ht="12.75">
      <c r="A101" s="10"/>
      <c r="B101" s="10" t="s">
        <v>396</v>
      </c>
      <c r="C101" s="10"/>
      <c r="D101" s="10"/>
      <c r="E101" s="173" t="s">
        <v>593</v>
      </c>
      <c r="F101" s="120">
        <v>1794.52</v>
      </c>
      <c r="G101">
        <v>1885.24</v>
      </c>
      <c r="I101" s="120"/>
    </row>
    <row r="102" spans="1:9" ht="12.75">
      <c r="A102" s="10" t="s">
        <v>181</v>
      </c>
      <c r="B102" s="10" t="s">
        <v>108</v>
      </c>
      <c r="C102" s="10"/>
      <c r="D102" s="10"/>
      <c r="E102" s="173" t="s">
        <v>107</v>
      </c>
      <c r="F102" s="120">
        <v>21.54</v>
      </c>
      <c r="G102">
        <v>23.91</v>
      </c>
      <c r="I102" s="120"/>
    </row>
    <row r="103" spans="1:9" ht="12.75">
      <c r="A103" s="10" t="s">
        <v>181</v>
      </c>
      <c r="B103" s="10" t="s">
        <v>109</v>
      </c>
      <c r="C103" s="10"/>
      <c r="D103" s="10"/>
      <c r="E103" s="173" t="s">
        <v>107</v>
      </c>
      <c r="F103" s="120">
        <v>14.82</v>
      </c>
      <c r="G103">
        <v>16.45</v>
      </c>
      <c r="I103" s="120"/>
    </row>
    <row r="104" spans="1:9" ht="12.75">
      <c r="A104" s="10"/>
      <c r="B104" s="10"/>
      <c r="C104" s="10"/>
      <c r="D104" s="10"/>
      <c r="E104" s="120"/>
      <c r="F104" s="120"/>
      <c r="I104" s="120"/>
    </row>
    <row r="105" spans="1:7" ht="12.75">
      <c r="A105" s="203" t="s">
        <v>112</v>
      </c>
      <c r="B105" s="203"/>
      <c r="C105" s="203"/>
      <c r="D105" s="9"/>
      <c r="E105" s="203"/>
      <c r="F105" s="203"/>
      <c r="G105" s="203"/>
    </row>
    <row r="106" spans="1:7" ht="12.75">
      <c r="A106" s="203" t="s">
        <v>113</v>
      </c>
      <c r="B106" s="203"/>
      <c r="C106" s="203"/>
      <c r="D106" s="203"/>
      <c r="E106" s="203"/>
      <c r="F106" s="203"/>
      <c r="G106" s="203"/>
    </row>
    <row r="107" spans="1:7" ht="12.75">
      <c r="A107" s="50" t="s">
        <v>503</v>
      </c>
      <c r="B107" s="203"/>
      <c r="C107" s="203"/>
      <c r="D107" s="203"/>
      <c r="E107" s="203"/>
      <c r="F107" s="203"/>
      <c r="G107" s="203"/>
    </row>
    <row r="108" spans="1:7" ht="12.75">
      <c r="A108" t="s">
        <v>500</v>
      </c>
      <c r="B108" s="203"/>
      <c r="C108" s="203"/>
      <c r="D108" s="203"/>
      <c r="E108" s="203"/>
      <c r="F108" s="203"/>
      <c r="G108" s="203"/>
    </row>
    <row r="109" spans="1:7" ht="12.75">
      <c r="A109" t="s">
        <v>654</v>
      </c>
      <c r="B109" s="203"/>
      <c r="C109" s="203"/>
      <c r="D109" s="203"/>
      <c r="E109" s="203"/>
      <c r="F109" s="203"/>
      <c r="G109" s="203"/>
    </row>
    <row r="110" spans="1:7" ht="12.75">
      <c r="A110" t="s">
        <v>655</v>
      </c>
      <c r="B110" s="203"/>
      <c r="C110" s="203"/>
      <c r="D110" s="203"/>
      <c r="E110" s="203"/>
      <c r="F110" s="203"/>
      <c r="G110" s="203"/>
    </row>
    <row r="111" spans="1:7" ht="12.75">
      <c r="A111" t="s">
        <v>656</v>
      </c>
      <c r="B111" s="203"/>
      <c r="C111" s="203"/>
      <c r="D111" s="203"/>
      <c r="E111" s="203"/>
      <c r="F111" s="203"/>
      <c r="G111" s="203"/>
    </row>
    <row r="112" spans="1:7" ht="12.75">
      <c r="A112" t="s">
        <v>658</v>
      </c>
      <c r="B112" s="203"/>
      <c r="C112" s="203"/>
      <c r="D112" s="203"/>
      <c r="E112" s="203"/>
      <c r="F112" s="203"/>
      <c r="G112" s="203"/>
    </row>
    <row r="113" spans="1:7" ht="12.75">
      <c r="A113" s="50" t="s">
        <v>657</v>
      </c>
      <c r="B113" s="203"/>
      <c r="C113" s="203"/>
      <c r="D113" s="203"/>
      <c r="E113" s="203"/>
      <c r="F113" s="203"/>
      <c r="G113" s="203"/>
    </row>
    <row r="114" spans="1:7" ht="12.75">
      <c r="A114" t="s">
        <v>659</v>
      </c>
      <c r="B114" s="203"/>
      <c r="C114" s="203"/>
      <c r="D114" s="203"/>
      <c r="E114" s="203"/>
      <c r="F114" s="203"/>
      <c r="G114" s="203"/>
    </row>
    <row r="115" spans="1:6" ht="12.75">
      <c r="A115" s="10"/>
      <c r="B115" s="10"/>
      <c r="C115" s="10"/>
      <c r="D115" s="10"/>
      <c r="E115" s="10"/>
      <c r="F115" s="10"/>
    </row>
    <row r="116" spans="1:6" ht="12.75">
      <c r="A116" s="10" t="s">
        <v>273</v>
      </c>
      <c r="B116" s="10"/>
      <c r="C116" s="10" t="s">
        <v>442</v>
      </c>
      <c r="D116" s="10"/>
      <c r="E116" s="10"/>
      <c r="F116" s="10"/>
    </row>
    <row r="117" spans="1:6" ht="12.75">
      <c r="A117" s="10"/>
      <c r="B117" s="10"/>
      <c r="C117" s="10"/>
      <c r="D117" s="10"/>
      <c r="E117" s="10"/>
      <c r="F117" s="10"/>
    </row>
    <row r="118" spans="1:6" ht="12.75">
      <c r="A118" s="10"/>
      <c r="B118" s="10"/>
      <c r="C118" s="10"/>
      <c r="D118" s="10"/>
      <c r="E118" s="10"/>
      <c r="F118" s="10"/>
    </row>
    <row r="119" spans="1:3" ht="12.75">
      <c r="A119" s="10"/>
      <c r="B119" s="10"/>
      <c r="C119" s="10"/>
    </row>
    <row r="120" spans="1:3" ht="12.75">
      <c r="A120" s="10"/>
      <c r="B120" s="10"/>
      <c r="C120" s="10"/>
    </row>
    <row r="121" spans="1:3" ht="12.75">
      <c r="A121" s="10"/>
      <c r="B121" s="10"/>
      <c r="C121" s="10"/>
    </row>
    <row r="122" spans="1:3" ht="12.75">
      <c r="A122" s="10" t="s">
        <v>280</v>
      </c>
      <c r="B122" s="10"/>
      <c r="C122" s="10"/>
    </row>
    <row r="123" spans="1:6" ht="12.75">
      <c r="A123" s="10"/>
      <c r="B123" s="10"/>
      <c r="C123" s="10"/>
      <c r="D123" s="10"/>
      <c r="E123" s="10"/>
      <c r="F123" s="10"/>
    </row>
    <row r="124" spans="1:6" ht="12.75">
      <c r="A124" s="10"/>
      <c r="B124" s="10"/>
      <c r="C124" s="10"/>
      <c r="D124" s="10"/>
      <c r="E124" s="10"/>
      <c r="F124" s="10"/>
    </row>
    <row r="125" spans="1:6" ht="12.75">
      <c r="A125" s="10"/>
      <c r="B125" s="10"/>
      <c r="C125" s="10"/>
      <c r="D125" s="10"/>
      <c r="E125" s="10"/>
      <c r="F125" s="10"/>
    </row>
    <row r="126" spans="1:6" ht="12.75">
      <c r="A126" s="10"/>
      <c r="B126" s="10"/>
      <c r="C126" s="10"/>
      <c r="D126" s="10"/>
      <c r="E126" s="10"/>
      <c r="F126" s="10"/>
    </row>
    <row r="127" spans="1:6" ht="12.75">
      <c r="A127" s="10"/>
      <c r="B127" s="10"/>
      <c r="C127" s="10"/>
      <c r="D127" s="10"/>
      <c r="E127" s="10"/>
      <c r="F127" s="10"/>
    </row>
    <row r="128" spans="1:6" ht="12.75">
      <c r="A128" s="10"/>
      <c r="B128" s="10"/>
      <c r="C128" s="10"/>
      <c r="D128" s="10"/>
      <c r="E128" s="10"/>
      <c r="F128" s="10"/>
    </row>
    <row r="129" spans="1:6" ht="12.75">
      <c r="A129" s="10"/>
      <c r="B129" s="10"/>
      <c r="C129" s="10"/>
      <c r="D129" s="10"/>
      <c r="E129" s="10"/>
      <c r="F129" s="10"/>
    </row>
    <row r="130" spans="1:6" ht="12.75">
      <c r="A130" s="10"/>
      <c r="B130" s="10"/>
      <c r="C130" s="10"/>
      <c r="D130" s="10"/>
      <c r="E130" s="10"/>
      <c r="F130" s="10"/>
    </row>
    <row r="131" spans="1:6" ht="12.75">
      <c r="A131" s="10"/>
      <c r="B131" s="10"/>
      <c r="C131" s="10"/>
      <c r="D131" s="10"/>
      <c r="E131" s="10"/>
      <c r="F131" s="10"/>
    </row>
    <row r="132" spans="1:6" ht="12.75">
      <c r="A132" s="10"/>
      <c r="B132" s="10"/>
      <c r="C132" s="10"/>
      <c r="D132" s="10"/>
      <c r="E132" s="10"/>
      <c r="F132" s="10"/>
    </row>
    <row r="133" spans="1:6" ht="12.75">
      <c r="A133" s="10"/>
      <c r="B133" s="10"/>
      <c r="C133" s="10"/>
      <c r="D133" s="10"/>
      <c r="E133" s="10"/>
      <c r="F133" s="10"/>
    </row>
    <row r="134" spans="1:6" ht="12.75">
      <c r="A134" s="10"/>
      <c r="B134" s="10"/>
      <c r="C134" s="10"/>
      <c r="D134" s="10"/>
      <c r="E134" s="10"/>
      <c r="F134" s="10"/>
    </row>
    <row r="135" spans="1:6" ht="12.75">
      <c r="A135" s="10"/>
      <c r="B135" s="10"/>
      <c r="C135" s="10"/>
      <c r="D135" s="10"/>
      <c r="E135" s="10"/>
      <c r="F135" s="10"/>
    </row>
  </sheetData>
  <sheetProtection/>
  <mergeCells count="16">
    <mergeCell ref="A94:C94"/>
    <mergeCell ref="E70:G70"/>
    <mergeCell ref="A3:F3"/>
    <mergeCell ref="A4:F4"/>
    <mergeCell ref="A13:F13"/>
    <mergeCell ref="A54:C54"/>
    <mergeCell ref="A72:B72"/>
    <mergeCell ref="A73:B73"/>
    <mergeCell ref="A91:C91"/>
    <mergeCell ref="C5:D5"/>
    <mergeCell ref="D15:E15"/>
    <mergeCell ref="D16:E16"/>
    <mergeCell ref="A33:F33"/>
    <mergeCell ref="A34:F34"/>
    <mergeCell ref="A50:F50"/>
    <mergeCell ref="A52:C52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50"/>
  <sheetViews>
    <sheetView zoomScalePageLayoutView="0" workbookViewId="0" topLeftCell="A100">
      <selection activeCell="A104" sqref="A104"/>
    </sheetView>
  </sheetViews>
  <sheetFormatPr defaultColWidth="9.00390625" defaultRowHeight="12.75"/>
  <cols>
    <col min="1" max="1" width="26.625" style="0" customWidth="1"/>
    <col min="2" max="2" width="11.00390625" style="0" customWidth="1"/>
    <col min="3" max="3" width="16.50390625" style="0" customWidth="1"/>
    <col min="4" max="4" width="13.00390625" style="0" customWidth="1"/>
    <col min="5" max="5" width="11.625" style="0" customWidth="1"/>
    <col min="6" max="6" width="12.50390625" style="0" customWidth="1"/>
    <col min="7" max="7" width="10.50390625" style="0" customWidth="1"/>
  </cols>
  <sheetData>
    <row r="1" spans="1:6" ht="12.75">
      <c r="A1" s="8"/>
      <c r="B1" s="8"/>
      <c r="C1" s="8"/>
      <c r="D1" s="8"/>
      <c r="E1" s="8"/>
      <c r="F1" s="8"/>
    </row>
    <row r="2" spans="1:6" ht="12.75">
      <c r="A2" s="216" t="s">
        <v>448</v>
      </c>
      <c r="B2" s="216"/>
      <c r="C2" s="216"/>
      <c r="D2" s="216"/>
      <c r="E2" s="216"/>
      <c r="F2" s="216"/>
    </row>
    <row r="3" spans="1:6" ht="12.75">
      <c r="A3" s="228" t="s">
        <v>28</v>
      </c>
      <c r="B3" s="228"/>
      <c r="C3" s="228"/>
      <c r="D3" s="228"/>
      <c r="E3" s="228"/>
      <c r="F3" s="228"/>
    </row>
    <row r="4" spans="1:6" ht="12.75">
      <c r="A4" s="39"/>
      <c r="B4" s="65" t="s">
        <v>26</v>
      </c>
      <c r="C4" s="9" t="s">
        <v>25</v>
      </c>
      <c r="D4" s="10"/>
      <c r="E4" s="9" t="s">
        <v>46</v>
      </c>
      <c r="F4" s="10"/>
    </row>
    <row r="5" spans="1:6" ht="12.75">
      <c r="A5" s="39"/>
      <c r="B5" s="9"/>
      <c r="C5" s="9"/>
      <c r="D5" s="10"/>
      <c r="E5" s="9"/>
      <c r="F5" s="10"/>
    </row>
    <row r="6" spans="1:6" ht="12.75">
      <c r="A6" s="39" t="s">
        <v>21</v>
      </c>
      <c r="B6" s="40"/>
      <c r="C6" s="40"/>
      <c r="D6" s="40"/>
      <c r="E6" s="9" t="s">
        <v>59</v>
      </c>
      <c r="F6" s="10"/>
    </row>
    <row r="7" spans="1:6" ht="12.75">
      <c r="A7" s="66" t="s">
        <v>262</v>
      </c>
      <c r="B7" s="67"/>
      <c r="C7" s="67"/>
      <c r="D7" s="67"/>
      <c r="E7" s="68" t="s">
        <v>316</v>
      </c>
      <c r="F7" s="69"/>
    </row>
    <row r="8" spans="1:6" ht="12.75">
      <c r="A8" s="66" t="s">
        <v>263</v>
      </c>
      <c r="B8" s="67"/>
      <c r="C8" s="67"/>
      <c r="D8" s="67"/>
      <c r="E8" s="68" t="s">
        <v>317</v>
      </c>
      <c r="F8" s="69"/>
    </row>
    <row r="9" spans="1:6" ht="12.75">
      <c r="A9" s="66" t="s">
        <v>264</v>
      </c>
      <c r="B9" s="68"/>
      <c r="C9" s="69"/>
      <c r="D9" s="69"/>
      <c r="E9" s="9" t="s">
        <v>80</v>
      </c>
      <c r="F9" s="69"/>
    </row>
    <row r="10" spans="1:6" ht="12.75">
      <c r="A10" s="39" t="s">
        <v>265</v>
      </c>
      <c r="B10" s="40"/>
      <c r="C10" s="40"/>
      <c r="D10" s="40"/>
      <c r="E10" s="9" t="s">
        <v>545</v>
      </c>
      <c r="F10" s="10"/>
    </row>
    <row r="11" spans="1:6" ht="12.75">
      <c r="A11" s="39" t="s">
        <v>454</v>
      </c>
      <c r="B11" s="40"/>
      <c r="C11" s="40"/>
      <c r="D11" s="40"/>
      <c r="E11" s="9"/>
      <c r="F11" s="10"/>
    </row>
    <row r="12" spans="1:6" ht="12.75">
      <c r="A12" s="39"/>
      <c r="B12" s="40"/>
      <c r="C12" s="40"/>
      <c r="D12" s="40"/>
      <c r="E12" s="9"/>
      <c r="F12" s="10"/>
    </row>
    <row r="13" spans="1:6" ht="12.75">
      <c r="A13" s="217" t="s">
        <v>449</v>
      </c>
      <c r="B13" s="217"/>
      <c r="C13" s="217"/>
      <c r="D13" s="217"/>
      <c r="E13" s="217"/>
      <c r="F13" s="217"/>
    </row>
    <row r="14" spans="1:6" ht="12.75">
      <c r="A14" s="65"/>
      <c r="B14" s="65"/>
      <c r="C14" s="65"/>
      <c r="D14" s="65"/>
      <c r="E14" s="65"/>
      <c r="F14" s="65"/>
    </row>
    <row r="15" spans="1:6" ht="12.75">
      <c r="A15" s="70" t="s">
        <v>0</v>
      </c>
      <c r="B15" s="71" t="s">
        <v>23</v>
      </c>
      <c r="C15" s="71" t="s">
        <v>5</v>
      </c>
      <c r="D15" s="229" t="s">
        <v>24</v>
      </c>
      <c r="E15" s="230"/>
      <c r="F15" s="71" t="s">
        <v>7</v>
      </c>
    </row>
    <row r="16" spans="1:6" ht="12.75">
      <c r="A16" s="72" t="s">
        <v>1</v>
      </c>
      <c r="B16" s="73" t="s">
        <v>2</v>
      </c>
      <c r="C16" s="73" t="s">
        <v>2</v>
      </c>
      <c r="D16" s="239" t="s">
        <v>245</v>
      </c>
      <c r="E16" s="232"/>
      <c r="F16" s="73" t="s">
        <v>8</v>
      </c>
    </row>
    <row r="17" spans="1:6" ht="12.75">
      <c r="A17" s="72"/>
      <c r="B17" s="74" t="s">
        <v>3</v>
      </c>
      <c r="C17" s="74" t="s">
        <v>3</v>
      </c>
      <c r="D17" s="75" t="s">
        <v>2</v>
      </c>
      <c r="E17" s="76" t="s">
        <v>6</v>
      </c>
      <c r="F17" s="73"/>
    </row>
    <row r="18" spans="1:6" ht="12.75">
      <c r="A18" s="77"/>
      <c r="B18" s="75" t="s">
        <v>4</v>
      </c>
      <c r="C18" s="75" t="s">
        <v>4</v>
      </c>
      <c r="D18" s="75" t="s">
        <v>4</v>
      </c>
      <c r="E18" s="75" t="s">
        <v>4</v>
      </c>
      <c r="F18" s="74"/>
    </row>
    <row r="19" spans="1:6" ht="12.75">
      <c r="A19" s="76" t="s">
        <v>70</v>
      </c>
      <c r="B19" s="76">
        <v>218062.98</v>
      </c>
      <c r="C19" s="76">
        <v>214718.34</v>
      </c>
      <c r="D19" s="76">
        <v>25845.9</v>
      </c>
      <c r="E19" s="76">
        <v>7410.36</v>
      </c>
      <c r="F19" s="70"/>
    </row>
    <row r="20" spans="1:6" ht="12.75">
      <c r="A20" s="76" t="s">
        <v>11</v>
      </c>
      <c r="B20" s="76">
        <v>66812.5</v>
      </c>
      <c r="C20" s="76">
        <v>66091.32</v>
      </c>
      <c r="D20" s="76">
        <v>7407.39</v>
      </c>
      <c r="E20" s="76">
        <v>1795.74</v>
      </c>
      <c r="F20" s="72"/>
    </row>
    <row r="21" spans="1:6" ht="12.75">
      <c r="A21" s="76" t="s">
        <v>12</v>
      </c>
      <c r="B21" s="76">
        <v>70801.32</v>
      </c>
      <c r="C21" s="76">
        <v>69681.34</v>
      </c>
      <c r="D21" s="76">
        <v>8625.09</v>
      </c>
      <c r="E21" s="76">
        <v>2693.28</v>
      </c>
      <c r="F21" s="72"/>
    </row>
    <row r="22" spans="1:6" ht="12.75">
      <c r="A22" s="76" t="s">
        <v>49</v>
      </c>
      <c r="B22" s="76">
        <v>51002.79</v>
      </c>
      <c r="C22" s="76">
        <v>44382.9</v>
      </c>
      <c r="D22" s="76">
        <v>10064.28</v>
      </c>
      <c r="E22" s="76">
        <v>684.29</v>
      </c>
      <c r="F22" s="72"/>
    </row>
    <row r="23" spans="1:6" ht="12.75">
      <c r="A23" s="62" t="s">
        <v>65</v>
      </c>
      <c r="B23" s="62">
        <f>SUM(B19:B22)</f>
        <v>406679.58999999997</v>
      </c>
      <c r="C23" s="62">
        <f>SUM(C19:C22)</f>
        <v>394873.9</v>
      </c>
      <c r="D23" s="62">
        <f>SUM(D19:D22)</f>
        <v>51942.66</v>
      </c>
      <c r="E23" s="62">
        <f>SUM(E19:E22)</f>
        <v>12583.670000000002</v>
      </c>
      <c r="F23" s="78"/>
    </row>
    <row r="24" spans="1:6" ht="12.75">
      <c r="A24" s="76" t="s">
        <v>318</v>
      </c>
      <c r="B24" s="76">
        <v>0</v>
      </c>
      <c r="C24" s="76">
        <v>6903.23</v>
      </c>
      <c r="D24" s="76">
        <v>95.59</v>
      </c>
      <c r="E24" s="76">
        <v>95.59</v>
      </c>
      <c r="F24" s="78"/>
    </row>
    <row r="25" spans="1:6" ht="12.75">
      <c r="A25" s="62" t="s">
        <v>13</v>
      </c>
      <c r="B25" s="62">
        <f>SUM(B23:B24)</f>
        <v>406679.58999999997</v>
      </c>
      <c r="C25" s="62">
        <f>SUM(C23:C24)</f>
        <v>401777.13</v>
      </c>
      <c r="D25" s="62">
        <f>SUM(D23:D24)</f>
        <v>52038.25</v>
      </c>
      <c r="E25" s="62">
        <f>SUM(E23:E24)</f>
        <v>12679.260000000002</v>
      </c>
      <c r="F25" s="79">
        <v>97</v>
      </c>
    </row>
    <row r="26" spans="1:6" ht="12.75">
      <c r="A26" s="62"/>
      <c r="B26" s="62"/>
      <c r="C26" s="62"/>
      <c r="D26" s="62"/>
      <c r="E26" s="62"/>
      <c r="F26" s="78"/>
    </row>
    <row r="27" spans="1:6" ht="12.75">
      <c r="A27" s="62"/>
      <c r="B27" s="76"/>
      <c r="C27" s="76"/>
      <c r="D27" s="76"/>
      <c r="E27" s="76"/>
      <c r="F27" s="80"/>
    </row>
    <row r="28" spans="1:6" ht="12.75">
      <c r="A28" s="81" t="s">
        <v>71</v>
      </c>
      <c r="B28" s="82">
        <v>497175.87</v>
      </c>
      <c r="C28" s="76">
        <v>476588.77</v>
      </c>
      <c r="D28" s="76"/>
      <c r="E28" s="76"/>
      <c r="F28" s="78"/>
    </row>
    <row r="29" spans="1:6" ht="12.75">
      <c r="A29" s="81" t="s">
        <v>72</v>
      </c>
      <c r="B29" s="82">
        <v>88146.26</v>
      </c>
      <c r="C29" s="76">
        <v>85629.21</v>
      </c>
      <c r="D29" s="76"/>
      <c r="E29" s="76"/>
      <c r="F29" s="78"/>
    </row>
    <row r="30" spans="1:6" ht="12.75">
      <c r="A30" s="81" t="s">
        <v>79</v>
      </c>
      <c r="B30" s="82">
        <v>61382.53</v>
      </c>
      <c r="C30" s="76">
        <v>63459.6</v>
      </c>
      <c r="D30" s="76"/>
      <c r="E30" s="76"/>
      <c r="F30" s="78"/>
    </row>
    <row r="31" spans="1:6" ht="12.75">
      <c r="A31" s="81"/>
      <c r="B31" s="83"/>
      <c r="C31" s="62"/>
      <c r="D31" s="62"/>
      <c r="E31" s="62"/>
      <c r="F31" s="78"/>
    </row>
    <row r="32" spans="1:6" ht="12.75">
      <c r="A32" s="81" t="s">
        <v>73</v>
      </c>
      <c r="B32" s="83">
        <f>SUM(B28:B31)</f>
        <v>646704.66</v>
      </c>
      <c r="C32" s="62">
        <f>SUM(C28:C31)</f>
        <v>625677.58</v>
      </c>
      <c r="D32" s="62"/>
      <c r="E32" s="62"/>
      <c r="F32" s="79"/>
    </row>
    <row r="33" spans="1:6" ht="12.75">
      <c r="A33" s="84"/>
      <c r="B33" s="85"/>
      <c r="C33" s="86"/>
      <c r="D33" s="86"/>
      <c r="E33" s="86"/>
      <c r="F33" s="86"/>
    </row>
    <row r="34" spans="1:6" ht="12.75">
      <c r="A34" s="216" t="s">
        <v>246</v>
      </c>
      <c r="B34" s="216"/>
      <c r="C34" s="216"/>
      <c r="D34" s="216"/>
      <c r="E34" s="216"/>
      <c r="F34" s="216"/>
    </row>
    <row r="35" spans="1:6" ht="12.75">
      <c r="A35" s="216" t="s">
        <v>247</v>
      </c>
      <c r="B35" s="216"/>
      <c r="C35" s="216"/>
      <c r="D35" s="216"/>
      <c r="E35" s="216"/>
      <c r="F35" s="216"/>
    </row>
    <row r="36" spans="1:6" ht="12.75">
      <c r="A36" s="63"/>
      <c r="B36" s="63"/>
      <c r="C36" s="63"/>
      <c r="D36" s="63"/>
      <c r="E36" s="63"/>
      <c r="F36" s="63"/>
    </row>
    <row r="37" spans="1:6" ht="12.75">
      <c r="A37" s="87" t="s">
        <v>451</v>
      </c>
      <c r="B37" s="88"/>
      <c r="C37" s="88"/>
      <c r="D37" s="88"/>
      <c r="E37" s="89"/>
      <c r="F37" s="89">
        <v>294413.24</v>
      </c>
    </row>
    <row r="38" spans="1:6" ht="12.75">
      <c r="A38" s="131"/>
      <c r="B38" s="132"/>
      <c r="C38" s="132"/>
      <c r="D38" s="132"/>
      <c r="E38" s="133"/>
      <c r="F38" s="89"/>
    </row>
    <row r="39" spans="1:6" ht="12.75">
      <c r="A39" s="90" t="s">
        <v>15</v>
      </c>
      <c r="B39" s="91"/>
      <c r="C39" s="91"/>
      <c r="D39" s="91"/>
      <c r="E39" s="92"/>
      <c r="F39" s="43"/>
    </row>
    <row r="40" spans="1:6" ht="12.75">
      <c r="A40" s="93" t="s">
        <v>253</v>
      </c>
      <c r="B40" s="94"/>
      <c r="C40" s="94"/>
      <c r="D40" s="47"/>
      <c r="E40" s="43"/>
      <c r="F40" s="43">
        <f>SUM(C24)</f>
        <v>6903.23</v>
      </c>
    </row>
    <row r="41" spans="1:6" ht="12.75">
      <c r="A41" s="93" t="s">
        <v>254</v>
      </c>
      <c r="B41" s="94"/>
      <c r="C41" s="94"/>
      <c r="D41" s="47"/>
      <c r="E41" s="43"/>
      <c r="F41" s="43"/>
    </row>
    <row r="42" spans="1:6" ht="12.75">
      <c r="A42" s="95" t="s">
        <v>14</v>
      </c>
      <c r="B42" s="96"/>
      <c r="C42" s="96"/>
      <c r="D42" s="96"/>
      <c r="E42" s="97"/>
      <c r="F42" s="97">
        <f>SUM(F40:F41)</f>
        <v>6903.23</v>
      </c>
    </row>
    <row r="43" spans="1:6" ht="12.75">
      <c r="A43" s="98"/>
      <c r="B43" s="99"/>
      <c r="C43" s="99"/>
      <c r="D43" s="99"/>
      <c r="E43" s="126"/>
      <c r="F43" s="97"/>
    </row>
    <row r="44" spans="1:6" ht="12.75">
      <c r="A44" s="98" t="s">
        <v>277</v>
      </c>
      <c r="B44" s="99"/>
      <c r="C44" s="100"/>
      <c r="D44" s="100"/>
      <c r="E44" s="101"/>
      <c r="F44" s="43">
        <v>211492.75</v>
      </c>
    </row>
    <row r="45" spans="1:6" ht="12.75">
      <c r="A45" s="98"/>
      <c r="B45" s="99"/>
      <c r="C45" s="100"/>
      <c r="D45" s="100"/>
      <c r="E45" s="101"/>
      <c r="F45" s="101"/>
    </row>
    <row r="46" spans="1:6" ht="12.75">
      <c r="A46" s="98" t="s">
        <v>16</v>
      </c>
      <c r="B46" s="99"/>
      <c r="C46" s="99"/>
      <c r="D46" s="99"/>
      <c r="E46" s="99"/>
      <c r="F46" s="80"/>
    </row>
    <row r="47" spans="1:6" ht="12.75">
      <c r="A47" s="102" t="s">
        <v>452</v>
      </c>
      <c r="B47" s="103"/>
      <c r="C47" s="103"/>
      <c r="D47" s="103"/>
      <c r="E47" s="103"/>
      <c r="F47" s="79">
        <f>SUM(F37+F42-F44)</f>
        <v>89823.71999999997</v>
      </c>
    </row>
    <row r="48" spans="1:6" ht="12.75">
      <c r="A48" s="86"/>
      <c r="B48" s="86"/>
      <c r="C48" s="86"/>
      <c r="D48" s="86"/>
      <c r="E48" s="86"/>
      <c r="F48" s="86"/>
    </row>
    <row r="49" spans="1:6" ht="12.75">
      <c r="A49" s="104" t="s">
        <v>75</v>
      </c>
      <c r="B49" s="39"/>
      <c r="C49" s="39"/>
      <c r="D49" s="39"/>
      <c r="E49" s="39"/>
      <c r="F49" s="39"/>
    </row>
    <row r="50" spans="1:6" ht="12.75">
      <c r="A50" s="104"/>
      <c r="B50" s="39"/>
      <c r="C50" s="39"/>
      <c r="D50" s="39"/>
      <c r="E50" s="39"/>
      <c r="F50" s="39"/>
    </row>
    <row r="51" spans="1:6" ht="12.75">
      <c r="A51" s="217" t="s">
        <v>601</v>
      </c>
      <c r="B51" s="217"/>
      <c r="C51" s="217"/>
      <c r="D51" s="217"/>
      <c r="E51" s="217"/>
      <c r="F51" s="217"/>
    </row>
    <row r="52" spans="1:6" ht="12.75">
      <c r="A52" s="65"/>
      <c r="B52" s="65"/>
      <c r="C52" s="65"/>
      <c r="D52" s="65"/>
      <c r="E52" s="65"/>
      <c r="F52" s="65"/>
    </row>
    <row r="53" spans="1:6" ht="12.75">
      <c r="A53" s="215" t="s">
        <v>248</v>
      </c>
      <c r="B53" s="215"/>
      <c r="C53" s="215"/>
      <c r="D53" s="106">
        <v>-24423.66</v>
      </c>
      <c r="E53" s="65"/>
      <c r="F53" s="65"/>
    </row>
    <row r="54" spans="1:6" ht="12.75">
      <c r="A54" s="107" t="s">
        <v>257</v>
      </c>
      <c r="B54" s="108"/>
      <c r="C54" s="108"/>
      <c r="D54" s="134"/>
      <c r="E54" s="65"/>
      <c r="F54" s="65"/>
    </row>
    <row r="55" spans="1:6" ht="12.75">
      <c r="A55" s="218" t="s">
        <v>498</v>
      </c>
      <c r="B55" s="219"/>
      <c r="C55" s="219"/>
      <c r="D55" s="110">
        <f>SUM(B23)</f>
        <v>406679.58999999997</v>
      </c>
      <c r="E55" s="65"/>
      <c r="F55" s="65"/>
    </row>
    <row r="56" spans="1:6" ht="12.75">
      <c r="A56" s="109" t="s">
        <v>274</v>
      </c>
      <c r="B56" s="109"/>
      <c r="C56" s="109"/>
      <c r="D56" s="110">
        <v>0</v>
      </c>
      <c r="E56" s="65"/>
      <c r="F56" s="65"/>
    </row>
    <row r="57" spans="1:6" ht="12.75">
      <c r="A57" s="107" t="s">
        <v>268</v>
      </c>
      <c r="B57" s="107"/>
      <c r="C57" s="107"/>
      <c r="D57" s="106">
        <f>SUM(D55:D56)</f>
        <v>406679.58999999997</v>
      </c>
      <c r="E57" s="65"/>
      <c r="F57" s="65"/>
    </row>
    <row r="58" spans="1:6" ht="12.75">
      <c r="A58" s="107"/>
      <c r="B58" s="107"/>
      <c r="C58" s="107"/>
      <c r="D58" s="106"/>
      <c r="E58" s="65"/>
      <c r="F58" s="65"/>
    </row>
    <row r="59" spans="1:6" ht="12.75">
      <c r="A59" s="107"/>
      <c r="B59" s="107"/>
      <c r="C59" s="107"/>
      <c r="D59" s="106"/>
      <c r="E59" s="65"/>
      <c r="F59" s="65"/>
    </row>
    <row r="60" spans="1:6" ht="12.75">
      <c r="A60" s="107"/>
      <c r="B60" s="107"/>
      <c r="C60" s="107"/>
      <c r="D60" s="106"/>
      <c r="E60" s="65"/>
      <c r="F60" s="65"/>
    </row>
    <row r="61" spans="1:6" ht="12.75">
      <c r="A61" s="107"/>
      <c r="B61" s="107"/>
      <c r="C61" s="107"/>
      <c r="D61" s="106"/>
      <c r="E61" s="65"/>
      <c r="F61" s="65"/>
    </row>
    <row r="62" spans="1:6" ht="12.75">
      <c r="A62" s="107"/>
      <c r="B62" s="107"/>
      <c r="C62" s="107"/>
      <c r="D62" s="106"/>
      <c r="E62" s="65"/>
      <c r="F62" s="65"/>
    </row>
    <row r="63" spans="1:6" ht="12.75">
      <c r="A63" s="107"/>
      <c r="B63" s="107"/>
      <c r="C63" s="107"/>
      <c r="D63" s="106"/>
      <c r="E63" s="65"/>
      <c r="F63" s="65"/>
    </row>
    <row r="64" spans="1:6" ht="12.75">
      <c r="A64" s="107"/>
      <c r="B64" s="107"/>
      <c r="C64" s="107"/>
      <c r="D64" s="106"/>
      <c r="E64" s="65"/>
      <c r="F64" s="65"/>
    </row>
    <row r="65" spans="1:6" ht="12.75">
      <c r="A65" s="107"/>
      <c r="B65" s="107"/>
      <c r="C65" s="107"/>
      <c r="D65" s="106"/>
      <c r="E65" s="65"/>
      <c r="F65" s="65"/>
    </row>
    <row r="66" spans="1:6" ht="12.75">
      <c r="A66" s="107"/>
      <c r="B66" s="107"/>
      <c r="C66" s="107"/>
      <c r="D66" s="106"/>
      <c r="E66" s="65"/>
      <c r="F66" s="65"/>
    </row>
    <row r="67" spans="1:6" ht="12.75">
      <c r="A67" s="107"/>
      <c r="B67" s="107"/>
      <c r="C67" s="107"/>
      <c r="D67" s="106"/>
      <c r="E67" s="65"/>
      <c r="F67" s="65"/>
    </row>
    <row r="68" spans="1:6" ht="12.75">
      <c r="A68" s="107"/>
      <c r="B68" s="107"/>
      <c r="C68" s="107"/>
      <c r="D68" s="111"/>
      <c r="E68" s="65"/>
      <c r="F68" s="65"/>
    </row>
    <row r="69" spans="1:6" ht="12.75">
      <c r="A69" s="107" t="s">
        <v>258</v>
      </c>
      <c r="B69" s="108"/>
      <c r="C69" s="108"/>
      <c r="D69" s="65"/>
      <c r="E69" s="65"/>
      <c r="F69" s="65"/>
    </row>
    <row r="70" spans="1:6" ht="12.75">
      <c r="A70" s="108" t="s">
        <v>111</v>
      </c>
      <c r="B70" s="108"/>
      <c r="C70" s="108"/>
      <c r="D70" s="65"/>
      <c r="E70" s="65"/>
      <c r="F70" s="65"/>
    </row>
    <row r="71" spans="1:7" ht="12.75">
      <c r="A71" s="32" t="s">
        <v>250</v>
      </c>
      <c r="B71" s="33"/>
      <c r="C71" s="34" t="s">
        <v>483</v>
      </c>
      <c r="D71" s="34" t="s">
        <v>66</v>
      </c>
      <c r="E71" s="226" t="s">
        <v>490</v>
      </c>
      <c r="F71" s="214"/>
      <c r="G71" s="227"/>
    </row>
    <row r="72" spans="1:7" ht="12.75">
      <c r="A72" s="35" t="s">
        <v>251</v>
      </c>
      <c r="B72" s="36"/>
      <c r="C72" s="46" t="s">
        <v>484</v>
      </c>
      <c r="D72" s="37" t="s">
        <v>4</v>
      </c>
      <c r="E72" s="154" t="s">
        <v>485</v>
      </c>
      <c r="F72" s="5" t="s">
        <v>486</v>
      </c>
      <c r="G72" s="5" t="s">
        <v>487</v>
      </c>
    </row>
    <row r="73" spans="1:9" ht="12.75">
      <c r="A73" s="220" t="s">
        <v>249</v>
      </c>
      <c r="B73" s="221"/>
      <c r="C73" s="151" t="s">
        <v>260</v>
      </c>
      <c r="D73" s="112">
        <v>31410.12</v>
      </c>
      <c r="E73" s="13" t="s">
        <v>488</v>
      </c>
      <c r="F73" s="43">
        <v>1.39</v>
      </c>
      <c r="G73" s="76">
        <v>1.39</v>
      </c>
      <c r="I73" s="51"/>
    </row>
    <row r="74" spans="1:9" ht="12.75">
      <c r="A74" s="220" t="s">
        <v>256</v>
      </c>
      <c r="B74" s="221"/>
      <c r="C74" s="151" t="s">
        <v>17</v>
      </c>
      <c r="D74" s="82">
        <v>103984.78</v>
      </c>
      <c r="E74" s="13" t="s">
        <v>488</v>
      </c>
      <c r="F74" s="186">
        <v>4.06</v>
      </c>
      <c r="G74" s="187">
        <v>4.71</v>
      </c>
      <c r="I74" s="51"/>
    </row>
    <row r="75" spans="1:9" ht="12.75">
      <c r="A75" s="135" t="s">
        <v>10</v>
      </c>
      <c r="B75" s="100"/>
      <c r="C75" s="151"/>
      <c r="D75" s="82">
        <v>0</v>
      </c>
      <c r="E75" s="176"/>
      <c r="F75" s="186"/>
      <c r="G75" s="186"/>
      <c r="I75" s="51"/>
    </row>
    <row r="76" spans="1:7" ht="12.75">
      <c r="A76" s="114" t="s">
        <v>444</v>
      </c>
      <c r="B76" s="115"/>
      <c r="C76" s="151" t="s">
        <v>616</v>
      </c>
      <c r="D76" s="82">
        <v>3200</v>
      </c>
      <c r="E76" s="157" t="s">
        <v>617</v>
      </c>
      <c r="F76" s="179" t="s">
        <v>618</v>
      </c>
      <c r="G76" s="179">
        <v>1600</v>
      </c>
    </row>
    <row r="77" spans="1:9" ht="12.75">
      <c r="A77" s="114" t="s">
        <v>67</v>
      </c>
      <c r="B77" s="115"/>
      <c r="C77" s="151" t="s">
        <v>597</v>
      </c>
      <c r="D77" s="116">
        <v>7193.42</v>
      </c>
      <c r="E77" s="13" t="s">
        <v>488</v>
      </c>
      <c r="F77" s="43">
        <v>0.31</v>
      </c>
      <c r="G77" s="76">
        <v>0.32</v>
      </c>
      <c r="I77" s="51"/>
    </row>
    <row r="78" spans="1:9" ht="12.75">
      <c r="A78" s="114" t="s">
        <v>68</v>
      </c>
      <c r="B78" s="115"/>
      <c r="C78" s="151" t="s">
        <v>20</v>
      </c>
      <c r="D78" s="116">
        <v>1807.78</v>
      </c>
      <c r="E78" s="13" t="s">
        <v>488</v>
      </c>
      <c r="F78" s="43">
        <v>0.08</v>
      </c>
      <c r="G78" s="76">
        <v>0.08</v>
      </c>
      <c r="I78" s="51"/>
    </row>
    <row r="79" spans="1:9" ht="12.75">
      <c r="A79" s="117" t="s">
        <v>78</v>
      </c>
      <c r="B79" s="118"/>
      <c r="C79" s="151" t="s">
        <v>76</v>
      </c>
      <c r="D79" s="116">
        <v>1544.18</v>
      </c>
      <c r="E79" s="13" t="s">
        <v>488</v>
      </c>
      <c r="F79" s="43">
        <v>0.06</v>
      </c>
      <c r="G79" s="76">
        <v>0.07</v>
      </c>
      <c r="I79" s="51"/>
    </row>
    <row r="80" spans="1:9" ht="12.75">
      <c r="A80" s="143" t="s">
        <v>492</v>
      </c>
      <c r="B80" s="118"/>
      <c r="C80" s="151" t="s">
        <v>261</v>
      </c>
      <c r="D80" s="116">
        <v>27399.09</v>
      </c>
      <c r="E80" s="13" t="s">
        <v>488</v>
      </c>
      <c r="F80" s="43">
        <v>1.16</v>
      </c>
      <c r="G80" s="76">
        <v>1.23</v>
      </c>
      <c r="I80" s="51"/>
    </row>
    <row r="81" spans="1:9" ht="12.75">
      <c r="A81" s="177" t="s">
        <v>596</v>
      </c>
      <c r="B81" s="118"/>
      <c r="C81" s="151" t="s">
        <v>261</v>
      </c>
      <c r="D81" s="116">
        <v>1006.5</v>
      </c>
      <c r="E81" s="13" t="s">
        <v>491</v>
      </c>
      <c r="F81" s="76">
        <v>0.0222</v>
      </c>
      <c r="G81" s="76">
        <v>0.0222</v>
      </c>
      <c r="I81" s="51"/>
    </row>
    <row r="82" spans="1:9" ht="12.75">
      <c r="A82" s="113" t="s">
        <v>11</v>
      </c>
      <c r="B82" s="47"/>
      <c r="C82" s="151" t="s">
        <v>18</v>
      </c>
      <c r="D82" s="82">
        <v>66812.5</v>
      </c>
      <c r="E82" s="13" t="s">
        <v>488</v>
      </c>
      <c r="F82" s="76">
        <v>2.84</v>
      </c>
      <c r="G82" s="76">
        <v>2.98</v>
      </c>
      <c r="I82" s="51"/>
    </row>
    <row r="83" spans="1:9" ht="12.75">
      <c r="A83" s="135" t="s">
        <v>281</v>
      </c>
      <c r="B83" s="100"/>
      <c r="C83" s="151" t="s">
        <v>114</v>
      </c>
      <c r="D83" s="116">
        <v>70801.32</v>
      </c>
      <c r="E83" s="13" t="s">
        <v>488</v>
      </c>
      <c r="F83" s="76">
        <v>3.15</v>
      </c>
      <c r="G83" s="76">
        <v>3.15</v>
      </c>
      <c r="I83" s="51"/>
    </row>
    <row r="84" spans="1:7" ht="12.75">
      <c r="A84" s="135"/>
      <c r="B84" s="100"/>
      <c r="C84" s="116"/>
      <c r="D84" s="116"/>
      <c r="E84" s="13"/>
      <c r="F84" s="5" t="s">
        <v>493</v>
      </c>
      <c r="G84" s="5" t="s">
        <v>494</v>
      </c>
    </row>
    <row r="85" spans="1:8" ht="15">
      <c r="A85" s="117" t="s">
        <v>272</v>
      </c>
      <c r="B85" s="127"/>
      <c r="C85" s="151" t="s">
        <v>19</v>
      </c>
      <c r="D85" s="116">
        <v>48004.72</v>
      </c>
      <c r="E85" s="13" t="s">
        <v>489</v>
      </c>
      <c r="F85" s="76">
        <v>3.66</v>
      </c>
      <c r="G85" s="76">
        <v>3.94</v>
      </c>
      <c r="H85" s="45"/>
    </row>
    <row r="86" spans="1:8" ht="15">
      <c r="A86" s="177" t="s">
        <v>271</v>
      </c>
      <c r="B86" s="100"/>
      <c r="C86" s="151" t="s">
        <v>19</v>
      </c>
      <c r="D86" s="116">
        <v>5461.2</v>
      </c>
      <c r="E86" s="13" t="s">
        <v>489</v>
      </c>
      <c r="F86" s="76">
        <v>3.66</v>
      </c>
      <c r="G86" s="76">
        <v>3.94</v>
      </c>
      <c r="H86" s="45"/>
    </row>
    <row r="87" spans="1:7" ht="12.75">
      <c r="A87" s="113" t="s">
        <v>269</v>
      </c>
      <c r="B87" s="43"/>
      <c r="C87" s="121"/>
      <c r="D87" s="121">
        <f>SUM(D73:D86)</f>
        <v>368625.61000000004</v>
      </c>
      <c r="E87" s="113"/>
      <c r="F87" s="43"/>
      <c r="G87" s="5"/>
    </row>
    <row r="88" spans="1:6" ht="12.75">
      <c r="A88" s="86"/>
      <c r="B88" s="44"/>
      <c r="C88" s="122"/>
      <c r="D88" s="123"/>
      <c r="E88" s="10"/>
      <c r="F88" s="10"/>
    </row>
    <row r="89" spans="1:6" ht="12.75">
      <c r="A89" s="44" t="s">
        <v>9</v>
      </c>
      <c r="B89" s="44"/>
      <c r="C89" s="122"/>
      <c r="D89" s="123">
        <v>7546.16</v>
      </c>
      <c r="E89" s="10" t="s">
        <v>276</v>
      </c>
      <c r="F89" s="10"/>
    </row>
    <row r="90" spans="1:6" ht="12.75">
      <c r="A90" s="42"/>
      <c r="B90" s="42"/>
      <c r="C90" s="42"/>
      <c r="D90" s="42"/>
      <c r="E90" s="42"/>
      <c r="F90" s="42"/>
    </row>
    <row r="91" spans="1:9" ht="12.75">
      <c r="A91" s="128" t="s">
        <v>275</v>
      </c>
      <c r="B91" s="128"/>
      <c r="C91" s="129"/>
      <c r="D91" s="130">
        <v>1000</v>
      </c>
      <c r="E91" s="40" t="s">
        <v>278</v>
      </c>
      <c r="F91" s="40"/>
      <c r="G91" s="42"/>
      <c r="H91" s="42"/>
      <c r="I91" s="42"/>
    </row>
    <row r="92" spans="1:9" ht="12.75">
      <c r="A92" s="128" t="s">
        <v>279</v>
      </c>
      <c r="B92" s="128"/>
      <c r="C92" s="129"/>
      <c r="D92" s="130">
        <v>0</v>
      </c>
      <c r="E92" s="40"/>
      <c r="F92" s="40"/>
      <c r="G92" s="42"/>
      <c r="H92" s="42"/>
      <c r="I92" s="42"/>
    </row>
    <row r="93" spans="1:6" ht="12.75">
      <c r="A93" s="40" t="s">
        <v>282</v>
      </c>
      <c r="B93" s="40"/>
      <c r="C93" s="40"/>
      <c r="D93" s="40">
        <v>3574</v>
      </c>
      <c r="E93" s="40"/>
      <c r="F93" s="40"/>
    </row>
    <row r="94" spans="1:6" ht="12.75">
      <c r="A94" s="107" t="s">
        <v>270</v>
      </c>
      <c r="B94" s="39"/>
      <c r="C94" s="39"/>
      <c r="D94" s="124">
        <f>SUM(D87:D93)</f>
        <v>380745.77</v>
      </c>
      <c r="E94" s="125"/>
      <c r="F94" s="125"/>
    </row>
    <row r="95" spans="1:6" ht="12.75">
      <c r="A95" s="215" t="s">
        <v>453</v>
      </c>
      <c r="B95" s="215"/>
      <c r="C95" s="215"/>
      <c r="D95" s="106">
        <f>SUM(D53+D57-D94)</f>
        <v>1510.1599999999744</v>
      </c>
      <c r="E95" s="125"/>
      <c r="F95" s="125"/>
    </row>
    <row r="96" spans="1:6" ht="12.75">
      <c r="A96" s="148" t="s">
        <v>501</v>
      </c>
      <c r="B96" s="125"/>
      <c r="C96" s="125"/>
      <c r="D96" s="106">
        <f>SUM(E23)</f>
        <v>12583.670000000002</v>
      </c>
      <c r="E96" s="125"/>
      <c r="F96" s="125"/>
    </row>
    <row r="97" spans="1:6" ht="12.75">
      <c r="A97" s="148" t="s">
        <v>502</v>
      </c>
      <c r="B97" s="125"/>
      <c r="C97" s="125"/>
      <c r="D97" s="106"/>
      <c r="E97" s="125"/>
      <c r="F97" s="125"/>
    </row>
    <row r="98" spans="1:6" ht="12.75">
      <c r="A98" s="212" t="s">
        <v>615</v>
      </c>
      <c r="B98" s="212"/>
      <c r="C98" s="212"/>
      <c r="D98" s="106">
        <f>SUM(D95-D96)</f>
        <v>-11073.510000000028</v>
      </c>
      <c r="E98" s="125"/>
      <c r="F98" s="125"/>
    </row>
    <row r="99" spans="1:6" ht="12.75">
      <c r="A99" s="125"/>
      <c r="B99" s="125"/>
      <c r="C99" s="125"/>
      <c r="D99" s="136"/>
      <c r="E99" s="125"/>
      <c r="F99" s="125"/>
    </row>
    <row r="100" spans="1:7" ht="12.75">
      <c r="A100" s="9" t="s">
        <v>74</v>
      </c>
      <c r="B100" s="9"/>
      <c r="C100" s="9"/>
      <c r="D100" s="9"/>
      <c r="E100" s="9" t="s">
        <v>495</v>
      </c>
      <c r="F100" s="65" t="s">
        <v>104</v>
      </c>
      <c r="G100" s="65" t="s">
        <v>104</v>
      </c>
    </row>
    <row r="101" spans="1:7" ht="12.75">
      <c r="A101" s="9"/>
      <c r="B101" s="9"/>
      <c r="C101" s="9"/>
      <c r="D101" s="9"/>
      <c r="E101" s="50"/>
      <c r="F101" s="50" t="s">
        <v>594</v>
      </c>
      <c r="G101" t="s">
        <v>474</v>
      </c>
    </row>
    <row r="102" spans="1:9" ht="12.75">
      <c r="A102" s="10" t="s">
        <v>77</v>
      </c>
      <c r="B102" s="141" t="s">
        <v>392</v>
      </c>
      <c r="C102" s="141"/>
      <c r="D102" s="141"/>
      <c r="E102" s="173" t="s">
        <v>592</v>
      </c>
      <c r="F102" s="120">
        <v>134.34</v>
      </c>
      <c r="G102">
        <v>142.144</v>
      </c>
      <c r="I102" s="120"/>
    </row>
    <row r="103" spans="1:9" ht="12.75">
      <c r="A103" s="10"/>
      <c r="B103" s="141" t="s">
        <v>396</v>
      </c>
      <c r="C103" s="141"/>
      <c r="D103" s="141"/>
      <c r="E103" s="173"/>
      <c r="F103" s="120"/>
      <c r="I103" s="120"/>
    </row>
    <row r="104" spans="1:9" ht="12.75">
      <c r="A104" t="s">
        <v>620</v>
      </c>
      <c r="B104" s="141" t="s">
        <v>394</v>
      </c>
      <c r="C104" s="141"/>
      <c r="D104" s="141"/>
      <c r="E104" s="109"/>
      <c r="F104" s="69"/>
      <c r="I104" s="69"/>
    </row>
    <row r="105" spans="1:9" ht="12.75">
      <c r="A105" s="10"/>
      <c r="B105" s="141" t="s">
        <v>395</v>
      </c>
      <c r="C105" s="141"/>
      <c r="D105" s="141"/>
      <c r="E105" s="173" t="s">
        <v>593</v>
      </c>
      <c r="F105" s="120">
        <v>1902.22</v>
      </c>
      <c r="G105">
        <v>1932.88</v>
      </c>
      <c r="I105" s="120"/>
    </row>
    <row r="106" spans="1:10" ht="12.75">
      <c r="A106" s="10" t="s">
        <v>181</v>
      </c>
      <c r="B106" s="141" t="s">
        <v>108</v>
      </c>
      <c r="C106" s="141"/>
      <c r="D106" s="141"/>
      <c r="E106" s="173" t="s">
        <v>107</v>
      </c>
      <c r="F106" s="120">
        <v>21.54</v>
      </c>
      <c r="G106">
        <v>23.91</v>
      </c>
      <c r="I106" s="120"/>
      <c r="J106" s="120"/>
    </row>
    <row r="107" spans="1:10" ht="12.75">
      <c r="A107" s="10" t="s">
        <v>181</v>
      </c>
      <c r="B107" s="141" t="s">
        <v>109</v>
      </c>
      <c r="C107" s="141"/>
      <c r="D107" s="141"/>
      <c r="E107" s="173" t="s">
        <v>107</v>
      </c>
      <c r="F107" s="120">
        <v>14.82</v>
      </c>
      <c r="G107">
        <v>16.45</v>
      </c>
      <c r="I107" s="120"/>
      <c r="J107" s="120"/>
    </row>
    <row r="108" spans="1:6" ht="12.75">
      <c r="A108" s="10"/>
      <c r="B108" s="10"/>
      <c r="C108" s="10"/>
      <c r="D108" s="10"/>
      <c r="E108" s="120"/>
      <c r="F108" s="120"/>
    </row>
    <row r="109" spans="1:6" ht="12.75">
      <c r="A109" s="10"/>
      <c r="B109" s="10"/>
      <c r="C109" s="10"/>
      <c r="D109" s="10"/>
      <c r="E109" s="120"/>
      <c r="F109" s="120"/>
    </row>
    <row r="110" spans="1:7" ht="12.75">
      <c r="A110" s="203" t="s">
        <v>112</v>
      </c>
      <c r="B110" s="203"/>
      <c r="C110" s="203"/>
      <c r="D110" s="9"/>
      <c r="E110" s="203"/>
      <c r="F110" s="203"/>
      <c r="G110" s="203"/>
    </row>
    <row r="111" spans="1:7" ht="12.75">
      <c r="A111" s="203" t="s">
        <v>113</v>
      </c>
      <c r="B111" s="203"/>
      <c r="C111" s="203"/>
      <c r="D111" s="203"/>
      <c r="E111" s="203"/>
      <c r="F111" s="203"/>
      <c r="G111" s="203"/>
    </row>
    <row r="112" spans="1:7" ht="12.75">
      <c r="A112" s="50" t="s">
        <v>503</v>
      </c>
      <c r="B112" s="203"/>
      <c r="C112" s="203"/>
      <c r="D112" s="203"/>
      <c r="E112" s="203"/>
      <c r="F112" s="203"/>
      <c r="G112" s="203"/>
    </row>
    <row r="113" spans="1:7" ht="12.75">
      <c r="A113" t="s">
        <v>500</v>
      </c>
      <c r="B113" s="203"/>
      <c r="C113" s="203"/>
      <c r="D113" s="203"/>
      <c r="E113" s="203"/>
      <c r="F113" s="203"/>
      <c r="G113" s="203"/>
    </row>
    <row r="114" spans="1:7" ht="12.75">
      <c r="A114" t="s">
        <v>654</v>
      </c>
      <c r="B114" s="203"/>
      <c r="C114" s="203"/>
      <c r="D114" s="203"/>
      <c r="E114" s="203"/>
      <c r="F114" s="203"/>
      <c r="G114" s="203"/>
    </row>
    <row r="115" spans="1:7" ht="12.75">
      <c r="A115" t="s">
        <v>655</v>
      </c>
      <c r="B115" s="203"/>
      <c r="C115" s="203"/>
      <c r="D115" s="203"/>
      <c r="E115" s="203"/>
      <c r="F115" s="203"/>
      <c r="G115" s="203"/>
    </row>
    <row r="116" spans="1:7" ht="12.75">
      <c r="A116" t="s">
        <v>656</v>
      </c>
      <c r="B116" s="203"/>
      <c r="C116" s="203"/>
      <c r="D116" s="203"/>
      <c r="E116" s="203"/>
      <c r="F116" s="203"/>
      <c r="G116" s="203"/>
    </row>
    <row r="117" spans="1:7" ht="12.75">
      <c r="A117" t="s">
        <v>658</v>
      </c>
      <c r="B117" s="203"/>
      <c r="C117" s="203"/>
      <c r="D117" s="203"/>
      <c r="E117" s="203"/>
      <c r="F117" s="203"/>
      <c r="G117" s="203"/>
    </row>
    <row r="118" spans="1:7" ht="12.75">
      <c r="A118" s="50" t="s">
        <v>657</v>
      </c>
      <c r="B118" s="203"/>
      <c r="C118" s="203"/>
      <c r="D118" s="203"/>
      <c r="E118" s="203"/>
      <c r="F118" s="203"/>
      <c r="G118" s="203"/>
    </row>
    <row r="119" spans="1:7" ht="12.75">
      <c r="A119" t="s">
        <v>659</v>
      </c>
      <c r="B119" s="203"/>
      <c r="C119" s="203"/>
      <c r="D119" s="203"/>
      <c r="E119" s="203"/>
      <c r="F119" s="203"/>
      <c r="G119" s="203"/>
    </row>
    <row r="120" spans="1:6" ht="12.75">
      <c r="A120" s="10"/>
      <c r="B120" s="10"/>
      <c r="C120" s="10"/>
      <c r="D120" s="10"/>
      <c r="E120" s="10"/>
      <c r="F120" s="10"/>
    </row>
    <row r="121" spans="1:6" ht="12.75">
      <c r="A121" s="10" t="s">
        <v>273</v>
      </c>
      <c r="B121" s="10"/>
      <c r="C121" s="10" t="s">
        <v>442</v>
      </c>
      <c r="D121" s="10"/>
      <c r="E121" s="10"/>
      <c r="F121" s="10"/>
    </row>
    <row r="122" spans="1:6" ht="12.75">
      <c r="A122" s="10"/>
      <c r="B122" s="10"/>
      <c r="C122" s="10"/>
      <c r="D122" s="10"/>
      <c r="E122" s="10"/>
      <c r="F122" s="10"/>
    </row>
    <row r="123" spans="1:6" ht="12.75">
      <c r="A123" s="10"/>
      <c r="B123" s="10"/>
      <c r="C123" s="10"/>
      <c r="D123" s="10"/>
      <c r="E123" s="10"/>
      <c r="F123" s="10"/>
    </row>
    <row r="124" spans="1:3" ht="12.75">
      <c r="A124" s="10"/>
      <c r="B124" s="10"/>
      <c r="C124" s="10"/>
    </row>
    <row r="125" spans="1:3" ht="12.75">
      <c r="A125" s="10"/>
      <c r="B125" s="10"/>
      <c r="C125" s="10"/>
    </row>
    <row r="126" spans="1:3" ht="12.75">
      <c r="A126" s="10"/>
      <c r="B126" s="10"/>
      <c r="C126" s="10"/>
    </row>
    <row r="127" spans="1:3" ht="12.75">
      <c r="A127" s="10" t="s">
        <v>280</v>
      </c>
      <c r="B127" s="10"/>
      <c r="C127" s="10"/>
    </row>
    <row r="128" spans="1:6" ht="12.75">
      <c r="A128" s="10"/>
      <c r="B128" s="10"/>
      <c r="C128" s="10"/>
      <c r="D128" s="10"/>
      <c r="E128" s="10"/>
      <c r="F128" s="10"/>
    </row>
    <row r="129" spans="1:6" ht="12.75">
      <c r="A129" s="10"/>
      <c r="B129" s="10"/>
      <c r="C129" s="10"/>
      <c r="D129" s="10"/>
      <c r="E129" s="10"/>
      <c r="F129" s="10"/>
    </row>
    <row r="130" spans="1:6" ht="12.75">
      <c r="A130" s="10"/>
      <c r="B130" s="10"/>
      <c r="C130" s="10"/>
      <c r="D130" s="10"/>
      <c r="E130" s="10"/>
      <c r="F130" s="10"/>
    </row>
    <row r="131" spans="1:6" ht="12.75">
      <c r="A131" s="10"/>
      <c r="B131" s="10"/>
      <c r="C131" s="10"/>
      <c r="D131" s="10"/>
      <c r="E131" s="10"/>
      <c r="F131" s="10"/>
    </row>
    <row r="132" spans="1:6" ht="12.75">
      <c r="A132" s="10"/>
      <c r="B132" s="10"/>
      <c r="C132" s="10"/>
      <c r="D132" s="10"/>
      <c r="E132" s="10"/>
      <c r="F132" s="10"/>
    </row>
    <row r="133" spans="1:6" ht="12.75">
      <c r="A133" s="10"/>
      <c r="B133" s="10"/>
      <c r="C133" s="10"/>
      <c r="D133" s="10"/>
      <c r="E133" s="10"/>
      <c r="F133" s="10"/>
    </row>
    <row r="134" spans="1:6" ht="12.75">
      <c r="A134" s="10"/>
      <c r="B134" s="10"/>
      <c r="C134" s="10"/>
      <c r="D134" s="10"/>
      <c r="E134" s="10"/>
      <c r="F134" s="10"/>
    </row>
    <row r="135" spans="1:6" ht="12.75">
      <c r="A135" s="10"/>
      <c r="B135" s="10"/>
      <c r="C135" s="10"/>
      <c r="D135" s="10"/>
      <c r="E135" s="10"/>
      <c r="F135" s="10"/>
    </row>
    <row r="136" spans="1:6" ht="12.75">
      <c r="A136" s="10"/>
      <c r="B136" s="10"/>
      <c r="C136" s="10"/>
      <c r="D136" s="10"/>
      <c r="E136" s="10"/>
      <c r="F136" s="10"/>
    </row>
    <row r="137" spans="1:6" ht="12.75">
      <c r="A137" s="10"/>
      <c r="B137" s="10"/>
      <c r="C137" s="10"/>
      <c r="D137" s="10"/>
      <c r="E137" s="10"/>
      <c r="F137" s="10"/>
    </row>
    <row r="138" spans="1:6" ht="12.75">
      <c r="A138" s="10"/>
      <c r="B138" s="10"/>
      <c r="C138" s="10"/>
      <c r="D138" s="10"/>
      <c r="E138" s="10"/>
      <c r="F138" s="10"/>
    </row>
    <row r="139" spans="1:6" ht="12.75">
      <c r="A139" s="10"/>
      <c r="B139" s="10"/>
      <c r="C139" s="10"/>
      <c r="D139" s="10"/>
      <c r="E139" s="10"/>
      <c r="F139" s="10"/>
    </row>
    <row r="140" spans="1:6" ht="12.75">
      <c r="A140" s="10"/>
      <c r="B140" s="10"/>
      <c r="C140" s="10"/>
      <c r="D140" s="10"/>
      <c r="E140" s="10"/>
      <c r="F140" s="10"/>
    </row>
    <row r="141" spans="1:6" ht="12.75">
      <c r="A141" s="10"/>
      <c r="B141" s="10"/>
      <c r="C141" s="10"/>
      <c r="D141" s="10"/>
      <c r="E141" s="10"/>
      <c r="F141" s="10"/>
    </row>
    <row r="142" spans="1:6" ht="12.75">
      <c r="A142" s="10"/>
      <c r="B142" s="10"/>
      <c r="C142" s="10"/>
      <c r="D142" s="10"/>
      <c r="E142" s="10"/>
      <c r="F142" s="10"/>
    </row>
    <row r="143" spans="1:6" ht="12.75">
      <c r="A143" s="10"/>
      <c r="B143" s="10"/>
      <c r="C143" s="10"/>
      <c r="D143" s="10"/>
      <c r="E143" s="10"/>
      <c r="F143" s="10"/>
    </row>
    <row r="144" spans="1:6" ht="12.75">
      <c r="A144" s="10"/>
      <c r="B144" s="10"/>
      <c r="C144" s="10"/>
      <c r="D144" s="10"/>
      <c r="E144" s="10"/>
      <c r="F144" s="10"/>
    </row>
    <row r="145" spans="1:6" ht="12.75">
      <c r="A145" s="10"/>
      <c r="B145" s="10"/>
      <c r="C145" s="10"/>
      <c r="D145" s="10"/>
      <c r="E145" s="10"/>
      <c r="F145" s="10"/>
    </row>
    <row r="146" spans="1:6" ht="12.75">
      <c r="A146" s="10"/>
      <c r="B146" s="10"/>
      <c r="C146" s="10"/>
      <c r="D146" s="10"/>
      <c r="E146" s="10"/>
      <c r="F146" s="10"/>
    </row>
    <row r="147" spans="1:6" ht="12.75">
      <c r="A147" s="10"/>
      <c r="B147" s="10"/>
      <c r="C147" s="10"/>
      <c r="D147" s="10"/>
      <c r="E147" s="10"/>
      <c r="F147" s="10"/>
    </row>
    <row r="148" spans="1:6" ht="12.75">
      <c r="A148" s="10"/>
      <c r="B148" s="10"/>
      <c r="C148" s="10"/>
      <c r="D148" s="10"/>
      <c r="E148" s="10"/>
      <c r="F148" s="10"/>
    </row>
    <row r="149" spans="1:6" ht="12.75">
      <c r="A149" s="10"/>
      <c r="B149" s="10"/>
      <c r="C149" s="10"/>
      <c r="D149" s="10"/>
      <c r="E149" s="10"/>
      <c r="F149" s="10"/>
    </row>
    <row r="150" spans="1:6" ht="12.75">
      <c r="A150" s="10"/>
      <c r="B150" s="10"/>
      <c r="C150" s="10"/>
      <c r="D150" s="10"/>
      <c r="E150" s="10"/>
      <c r="F150" s="10"/>
    </row>
  </sheetData>
  <sheetProtection/>
  <mergeCells count="15">
    <mergeCell ref="A98:C98"/>
    <mergeCell ref="A74:B74"/>
    <mergeCell ref="A95:C95"/>
    <mergeCell ref="A35:F35"/>
    <mergeCell ref="A51:F51"/>
    <mergeCell ref="A53:C53"/>
    <mergeCell ref="A55:C55"/>
    <mergeCell ref="A73:B73"/>
    <mergeCell ref="E71:G71"/>
    <mergeCell ref="D16:E16"/>
    <mergeCell ref="A34:F34"/>
    <mergeCell ref="A2:F2"/>
    <mergeCell ref="A3:F3"/>
    <mergeCell ref="A13:F13"/>
    <mergeCell ref="D15:E15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32"/>
  <sheetViews>
    <sheetView zoomScalePageLayoutView="0" workbookViewId="0" topLeftCell="A85">
      <selection activeCell="A99" sqref="A99"/>
    </sheetView>
  </sheetViews>
  <sheetFormatPr defaultColWidth="9.00390625" defaultRowHeight="12.75"/>
  <cols>
    <col min="1" max="1" width="22.625" style="0" customWidth="1"/>
    <col min="2" max="2" width="10.875" style="0" customWidth="1"/>
    <col min="3" max="3" width="16.50390625" style="0" customWidth="1"/>
    <col min="4" max="4" width="13.50390625" style="0" customWidth="1"/>
    <col min="5" max="5" width="13.375" style="0" customWidth="1"/>
    <col min="6" max="6" width="10.50390625" style="0" customWidth="1"/>
    <col min="7" max="7" width="12.00390625" style="0" customWidth="1"/>
  </cols>
  <sheetData>
    <row r="1" spans="1:6" ht="12.75">
      <c r="A1" s="10"/>
      <c r="B1" s="10"/>
      <c r="C1" s="10"/>
      <c r="D1" s="10"/>
      <c r="E1" s="10"/>
      <c r="F1" s="10"/>
    </row>
    <row r="2" spans="1:6" ht="12.75">
      <c r="A2" s="216" t="s">
        <v>448</v>
      </c>
      <c r="B2" s="216"/>
      <c r="C2" s="216"/>
      <c r="D2" s="216"/>
      <c r="E2" s="216"/>
      <c r="F2" s="216"/>
    </row>
    <row r="3" spans="1:6" ht="12.75">
      <c r="A3" s="228" t="s">
        <v>28</v>
      </c>
      <c r="B3" s="228"/>
      <c r="C3" s="228"/>
      <c r="D3" s="228"/>
      <c r="E3" s="228"/>
      <c r="F3" s="228"/>
    </row>
    <row r="4" spans="1:6" ht="12.75">
      <c r="A4" s="39"/>
      <c r="B4" s="65" t="s">
        <v>26</v>
      </c>
      <c r="C4" s="9" t="s">
        <v>25</v>
      </c>
      <c r="D4" s="10"/>
      <c r="E4" s="9" t="s">
        <v>47</v>
      </c>
      <c r="F4" s="10"/>
    </row>
    <row r="5" spans="1:6" ht="12.75">
      <c r="A5" s="39"/>
      <c r="B5" s="9"/>
      <c r="C5" s="9"/>
      <c r="D5" s="10"/>
      <c r="E5" s="9"/>
      <c r="F5" s="10"/>
    </row>
    <row r="6" spans="1:6" ht="12.75">
      <c r="A6" s="39" t="s">
        <v>21</v>
      </c>
      <c r="B6" s="40"/>
      <c r="C6" s="40"/>
      <c r="D6" s="40"/>
      <c r="E6" s="9" t="s">
        <v>61</v>
      </c>
      <c r="F6" s="10"/>
    </row>
    <row r="7" spans="1:6" ht="12.75">
      <c r="A7" s="66" t="s">
        <v>262</v>
      </c>
      <c r="B7" s="67"/>
      <c r="C7" s="67"/>
      <c r="D7" s="67"/>
      <c r="E7" s="68" t="s">
        <v>319</v>
      </c>
      <c r="F7" s="69"/>
    </row>
    <row r="8" spans="1:6" ht="12.75">
      <c r="A8" s="66" t="s">
        <v>263</v>
      </c>
      <c r="B8" s="67"/>
      <c r="C8" s="67"/>
      <c r="D8" s="67"/>
      <c r="E8" s="68" t="s">
        <v>320</v>
      </c>
      <c r="F8" s="69"/>
    </row>
    <row r="9" spans="1:6" ht="12.75">
      <c r="A9" s="66" t="s">
        <v>264</v>
      </c>
      <c r="B9" s="68"/>
      <c r="C9" s="69"/>
      <c r="D9" s="69"/>
      <c r="E9" s="9" t="s">
        <v>69</v>
      </c>
      <c r="F9" s="69"/>
    </row>
    <row r="10" spans="1:6" ht="12.75">
      <c r="A10" s="39" t="s">
        <v>265</v>
      </c>
      <c r="B10" s="40"/>
      <c r="C10" s="40"/>
      <c r="D10" s="40"/>
      <c r="E10" s="9" t="s">
        <v>385</v>
      </c>
      <c r="F10" s="10"/>
    </row>
    <row r="11" spans="1:6" ht="12.75">
      <c r="A11" s="39" t="s">
        <v>454</v>
      </c>
      <c r="B11" s="40"/>
      <c r="C11" s="40"/>
      <c r="D11" s="40"/>
      <c r="E11" s="9"/>
      <c r="F11" s="10"/>
    </row>
    <row r="12" spans="1:6" ht="12.75">
      <c r="A12" s="39"/>
      <c r="B12" s="40"/>
      <c r="C12" s="40"/>
      <c r="D12" s="40"/>
      <c r="E12" s="9"/>
      <c r="F12" s="10"/>
    </row>
    <row r="13" spans="1:6" ht="12.75">
      <c r="A13" s="217" t="s">
        <v>449</v>
      </c>
      <c r="B13" s="217"/>
      <c r="C13" s="217"/>
      <c r="D13" s="217"/>
      <c r="E13" s="217"/>
      <c r="F13" s="217"/>
    </row>
    <row r="14" spans="1:6" ht="12.75">
      <c r="A14" s="65"/>
      <c r="B14" s="65"/>
      <c r="C14" s="65"/>
      <c r="D14" s="65"/>
      <c r="E14" s="65"/>
      <c r="F14" s="65"/>
    </row>
    <row r="15" spans="1:6" ht="12.75">
      <c r="A15" s="70" t="s">
        <v>0</v>
      </c>
      <c r="B15" s="71" t="s">
        <v>23</v>
      </c>
      <c r="C15" s="71" t="s">
        <v>5</v>
      </c>
      <c r="D15" s="229" t="s">
        <v>24</v>
      </c>
      <c r="E15" s="230"/>
      <c r="F15" s="71" t="s">
        <v>7</v>
      </c>
    </row>
    <row r="16" spans="1:6" ht="12.75">
      <c r="A16" s="72" t="s">
        <v>1</v>
      </c>
      <c r="B16" s="73" t="s">
        <v>2</v>
      </c>
      <c r="C16" s="73" t="s">
        <v>2</v>
      </c>
      <c r="D16" s="231" t="s">
        <v>450</v>
      </c>
      <c r="E16" s="232"/>
      <c r="F16" s="73" t="s">
        <v>8</v>
      </c>
    </row>
    <row r="17" spans="1:6" ht="12.75">
      <c r="A17" s="72"/>
      <c r="B17" s="74" t="s">
        <v>3</v>
      </c>
      <c r="C17" s="74" t="s">
        <v>3</v>
      </c>
      <c r="D17" s="75" t="s">
        <v>2</v>
      </c>
      <c r="E17" s="76" t="s">
        <v>6</v>
      </c>
      <c r="F17" s="73"/>
    </row>
    <row r="18" spans="1:6" ht="12.75">
      <c r="A18" s="77"/>
      <c r="B18" s="75" t="s">
        <v>4</v>
      </c>
      <c r="C18" s="75" t="s">
        <v>4</v>
      </c>
      <c r="D18" s="75" t="s">
        <v>4</v>
      </c>
      <c r="E18" s="75" t="s">
        <v>4</v>
      </c>
      <c r="F18" s="74"/>
    </row>
    <row r="19" spans="1:6" ht="12.75">
      <c r="A19" s="76" t="s">
        <v>70</v>
      </c>
      <c r="B19" s="76">
        <v>69615.72</v>
      </c>
      <c r="C19" s="76">
        <v>64188.4</v>
      </c>
      <c r="D19" s="76">
        <v>25061.48</v>
      </c>
      <c r="E19" s="76">
        <v>19176.01</v>
      </c>
      <c r="F19" s="70"/>
    </row>
    <row r="20" spans="1:6" ht="12.75">
      <c r="A20" s="76" t="s">
        <v>11</v>
      </c>
      <c r="B20" s="76">
        <v>21329.46</v>
      </c>
      <c r="C20" s="76">
        <v>19679.62</v>
      </c>
      <c r="D20" s="76">
        <v>7490.72</v>
      </c>
      <c r="E20" s="76">
        <v>5699.24</v>
      </c>
      <c r="F20" s="72"/>
    </row>
    <row r="21" spans="1:6" ht="12.75">
      <c r="A21" s="76" t="s">
        <v>49</v>
      </c>
      <c r="B21" s="76">
        <v>3663.34</v>
      </c>
      <c r="C21" s="76">
        <v>3013.38</v>
      </c>
      <c r="D21" s="76">
        <v>1013.54</v>
      </c>
      <c r="E21" s="76">
        <v>597.06</v>
      </c>
      <c r="F21" s="72"/>
    </row>
    <row r="22" spans="1:6" ht="12.75">
      <c r="A22" s="62" t="s">
        <v>65</v>
      </c>
      <c r="B22" s="62">
        <f>SUM(B19:B21)</f>
        <v>94608.51999999999</v>
      </c>
      <c r="C22" s="62">
        <f>SUM(C19:C21)</f>
        <v>86881.40000000001</v>
      </c>
      <c r="D22" s="62">
        <f>SUM(D19:D21)</f>
        <v>33565.74</v>
      </c>
      <c r="E22" s="62">
        <f>SUM(E19:E21)</f>
        <v>25472.31</v>
      </c>
      <c r="F22" s="78"/>
    </row>
    <row r="23" spans="1:6" ht="12.75">
      <c r="A23" s="76" t="s">
        <v>318</v>
      </c>
      <c r="B23" s="76">
        <v>8155.32</v>
      </c>
      <c r="C23" s="76">
        <v>8042.44</v>
      </c>
      <c r="D23" s="76">
        <v>299.01</v>
      </c>
      <c r="E23" s="76">
        <v>-396.8</v>
      </c>
      <c r="F23" s="78"/>
    </row>
    <row r="24" spans="1:6" ht="12.75">
      <c r="A24" s="62" t="s">
        <v>13</v>
      </c>
      <c r="B24" s="62">
        <f>SUM(B22:B23)</f>
        <v>102763.84</v>
      </c>
      <c r="C24" s="62">
        <f>SUM(C22:C23)</f>
        <v>94923.84000000001</v>
      </c>
      <c r="D24" s="62">
        <f>SUM(D22:D23)</f>
        <v>33864.75</v>
      </c>
      <c r="E24" s="62">
        <f>SUM(E22:E23)</f>
        <v>25075.510000000002</v>
      </c>
      <c r="F24" s="79">
        <v>79</v>
      </c>
    </row>
    <row r="25" spans="1:6" ht="12.75">
      <c r="A25" s="62"/>
      <c r="B25" s="62"/>
      <c r="C25" s="62"/>
      <c r="D25" s="62"/>
      <c r="E25" s="62"/>
      <c r="F25" s="78"/>
    </row>
    <row r="26" spans="1:6" ht="12.75">
      <c r="A26" s="62"/>
      <c r="B26" s="76"/>
      <c r="C26" s="76"/>
      <c r="D26" s="76"/>
      <c r="E26" s="76"/>
      <c r="F26" s="80"/>
    </row>
    <row r="27" spans="1:6" ht="12.75">
      <c r="A27" s="81" t="s">
        <v>71</v>
      </c>
      <c r="B27" s="82">
        <v>204596.33</v>
      </c>
      <c r="C27" s="76">
        <v>182309.65</v>
      </c>
      <c r="D27" s="76"/>
      <c r="E27" s="76"/>
      <c r="F27" s="78"/>
    </row>
    <row r="28" spans="1:6" ht="12.75">
      <c r="A28" s="81" t="s">
        <v>72</v>
      </c>
      <c r="B28" s="82">
        <v>73803.32</v>
      </c>
      <c r="C28" s="76">
        <v>62885.86</v>
      </c>
      <c r="D28" s="76"/>
      <c r="E28" s="76"/>
      <c r="F28" s="78"/>
    </row>
    <row r="29" spans="1:6" ht="12.75">
      <c r="A29" s="81" t="s">
        <v>79</v>
      </c>
      <c r="B29" s="82">
        <v>66097.15</v>
      </c>
      <c r="C29" s="76">
        <v>61338.02</v>
      </c>
      <c r="D29" s="76"/>
      <c r="E29" s="76"/>
      <c r="F29" s="78"/>
    </row>
    <row r="30" spans="1:6" ht="12.75">
      <c r="A30" s="81"/>
      <c r="B30" s="83"/>
      <c r="C30" s="62"/>
      <c r="D30" s="62"/>
      <c r="E30" s="62"/>
      <c r="F30" s="78"/>
    </row>
    <row r="31" spans="1:6" ht="12.75">
      <c r="A31" s="81" t="s">
        <v>73</v>
      </c>
      <c r="B31" s="83">
        <f>SUM(B27:B30)</f>
        <v>344496.80000000005</v>
      </c>
      <c r="C31" s="62">
        <f>SUM(C27:C30)</f>
        <v>306533.53</v>
      </c>
      <c r="D31" s="62"/>
      <c r="E31" s="62"/>
      <c r="F31" s="79"/>
    </row>
    <row r="32" spans="1:6" ht="12.75">
      <c r="A32" s="84"/>
      <c r="B32" s="85"/>
      <c r="C32" s="86"/>
      <c r="D32" s="86"/>
      <c r="E32" s="86"/>
      <c r="F32" s="86"/>
    </row>
    <row r="33" spans="1:6" ht="12.75">
      <c r="A33" s="216" t="s">
        <v>246</v>
      </c>
      <c r="B33" s="216"/>
      <c r="C33" s="216"/>
      <c r="D33" s="216"/>
      <c r="E33" s="216"/>
      <c r="F33" s="216"/>
    </row>
    <row r="34" spans="1:6" ht="12.75">
      <c r="A34" s="216" t="s">
        <v>247</v>
      </c>
      <c r="B34" s="216"/>
      <c r="C34" s="216"/>
      <c r="D34" s="216"/>
      <c r="E34" s="216"/>
      <c r="F34" s="216"/>
    </row>
    <row r="35" spans="1:6" ht="12.75">
      <c r="A35" s="63"/>
      <c r="B35" s="63"/>
      <c r="C35" s="63"/>
      <c r="D35" s="63"/>
      <c r="E35" s="63"/>
      <c r="F35" s="63"/>
    </row>
    <row r="36" spans="1:6" ht="12.75">
      <c r="A36" s="87" t="s">
        <v>451</v>
      </c>
      <c r="B36" s="88"/>
      <c r="C36" s="88"/>
      <c r="D36" s="88"/>
      <c r="E36" s="89"/>
      <c r="F36" s="89">
        <v>65529.8</v>
      </c>
    </row>
    <row r="37" spans="1:6" ht="12.75">
      <c r="A37" s="131"/>
      <c r="B37" s="132"/>
      <c r="C37" s="132"/>
      <c r="D37" s="132"/>
      <c r="E37" s="133"/>
      <c r="F37" s="89"/>
    </row>
    <row r="38" spans="1:6" ht="12.75">
      <c r="A38" s="90" t="s">
        <v>15</v>
      </c>
      <c r="B38" s="91"/>
      <c r="C38" s="91"/>
      <c r="D38" s="91"/>
      <c r="E38" s="92"/>
      <c r="F38" s="43"/>
    </row>
    <row r="39" spans="1:6" ht="12.75">
      <c r="A39" s="93" t="s">
        <v>253</v>
      </c>
      <c r="B39" s="94"/>
      <c r="C39" s="94"/>
      <c r="D39" s="47"/>
      <c r="E39" s="43"/>
      <c r="F39" s="43">
        <f>SUM(C23)</f>
        <v>8042.44</v>
      </c>
    </row>
    <row r="40" spans="1:6" ht="12.75">
      <c r="A40" s="93" t="s">
        <v>254</v>
      </c>
      <c r="B40" s="94"/>
      <c r="C40" s="94"/>
      <c r="D40" s="47"/>
      <c r="E40" s="43"/>
      <c r="F40" s="43">
        <v>0</v>
      </c>
    </row>
    <row r="41" spans="1:6" ht="12.75">
      <c r="A41" s="95" t="s">
        <v>14</v>
      </c>
      <c r="B41" s="96"/>
      <c r="C41" s="96"/>
      <c r="D41" s="96"/>
      <c r="E41" s="97"/>
      <c r="F41" s="97">
        <f>SUM(F39:F40)</f>
        <v>8042.44</v>
      </c>
    </row>
    <row r="42" spans="1:6" ht="12.75">
      <c r="A42" s="98"/>
      <c r="B42" s="99"/>
      <c r="C42" s="99"/>
      <c r="D42" s="99"/>
      <c r="E42" s="126"/>
      <c r="F42" s="97"/>
    </row>
    <row r="43" spans="1:6" ht="12.75">
      <c r="A43" s="98" t="s">
        <v>277</v>
      </c>
      <c r="B43" s="99"/>
      <c r="C43" s="100"/>
      <c r="D43" s="100"/>
      <c r="E43" s="101"/>
      <c r="F43" s="43">
        <v>12193.73</v>
      </c>
    </row>
    <row r="44" spans="1:6" ht="12.75">
      <c r="A44" s="98"/>
      <c r="B44" s="99"/>
      <c r="C44" s="100"/>
      <c r="D44" s="100"/>
      <c r="E44" s="101"/>
      <c r="F44" s="101"/>
    </row>
    <row r="45" spans="1:6" ht="12.75">
      <c r="A45" s="98" t="s">
        <v>16</v>
      </c>
      <c r="B45" s="99"/>
      <c r="C45" s="99"/>
      <c r="D45" s="99"/>
      <c r="E45" s="99"/>
      <c r="F45" s="80"/>
    </row>
    <row r="46" spans="1:6" ht="12.75">
      <c r="A46" s="102" t="s">
        <v>452</v>
      </c>
      <c r="B46" s="103"/>
      <c r="C46" s="103"/>
      <c r="D46" s="103"/>
      <c r="E46" s="103"/>
      <c r="F46" s="79">
        <f>SUM(F36+F41-F43)</f>
        <v>61378.51000000001</v>
      </c>
    </row>
    <row r="47" spans="1:6" ht="12.75">
      <c r="A47" s="86"/>
      <c r="B47" s="86"/>
      <c r="C47" s="86"/>
      <c r="D47" s="86"/>
      <c r="E47" s="86"/>
      <c r="F47" s="86"/>
    </row>
    <row r="48" spans="1:6" ht="12.75">
      <c r="A48" s="104" t="s">
        <v>75</v>
      </c>
      <c r="B48" s="39"/>
      <c r="C48" s="39"/>
      <c r="D48" s="39"/>
      <c r="E48" s="39"/>
      <c r="F48" s="39"/>
    </row>
    <row r="49" spans="1:6" ht="12.75">
      <c r="A49" s="104"/>
      <c r="B49" s="39"/>
      <c r="C49" s="39"/>
      <c r="D49" s="39"/>
      <c r="E49" s="39"/>
      <c r="F49" s="39"/>
    </row>
    <row r="50" spans="1:6" ht="12.75">
      <c r="A50" s="217" t="s">
        <v>601</v>
      </c>
      <c r="B50" s="217"/>
      <c r="C50" s="217"/>
      <c r="D50" s="217"/>
      <c r="E50" s="217"/>
      <c r="F50" s="217"/>
    </row>
    <row r="51" spans="1:6" ht="12.75">
      <c r="A51" s="65"/>
      <c r="B51" s="65"/>
      <c r="C51" s="65"/>
      <c r="D51" s="65"/>
      <c r="E51" s="65"/>
      <c r="F51" s="65"/>
    </row>
    <row r="52" spans="1:6" ht="12.75">
      <c r="A52" s="215" t="s">
        <v>248</v>
      </c>
      <c r="B52" s="215"/>
      <c r="C52" s="215"/>
      <c r="D52" s="106">
        <v>-29662.97</v>
      </c>
      <c r="E52" s="65"/>
      <c r="F52" s="65"/>
    </row>
    <row r="53" spans="1:6" ht="12.75">
      <c r="A53" s="107" t="s">
        <v>257</v>
      </c>
      <c r="B53" s="108"/>
      <c r="C53" s="108"/>
      <c r="D53" s="134"/>
      <c r="E53" s="65"/>
      <c r="F53" s="65"/>
    </row>
    <row r="54" spans="1:6" ht="12.75">
      <c r="A54" s="218" t="s">
        <v>498</v>
      </c>
      <c r="B54" s="219"/>
      <c r="C54" s="219"/>
      <c r="D54" s="110">
        <f>SUM(B22)</f>
        <v>94608.51999999999</v>
      </c>
      <c r="E54" s="65"/>
      <c r="F54" s="65"/>
    </row>
    <row r="55" spans="1:6" ht="12.75">
      <c r="A55" s="109" t="s">
        <v>274</v>
      </c>
      <c r="B55" s="109"/>
      <c r="C55" s="109"/>
      <c r="D55" s="110">
        <v>0</v>
      </c>
      <c r="E55" s="65"/>
      <c r="F55" s="65"/>
    </row>
    <row r="56" spans="1:6" ht="12.75">
      <c r="A56" s="107" t="s">
        <v>268</v>
      </c>
      <c r="B56" s="107"/>
      <c r="C56" s="107"/>
      <c r="D56" s="106">
        <f>SUM(D54:D55)</f>
        <v>94608.51999999999</v>
      </c>
      <c r="E56" s="65"/>
      <c r="F56" s="65"/>
    </row>
    <row r="57" spans="1:6" ht="12.75">
      <c r="A57" s="107"/>
      <c r="B57" s="107"/>
      <c r="C57" s="107"/>
      <c r="D57" s="106"/>
      <c r="E57" s="65"/>
      <c r="F57" s="65"/>
    </row>
    <row r="58" spans="1:6" ht="12.75">
      <c r="A58" s="107"/>
      <c r="B58" s="107"/>
      <c r="C58" s="107"/>
      <c r="D58" s="106"/>
      <c r="E58" s="65"/>
      <c r="F58" s="65"/>
    </row>
    <row r="59" spans="1:6" ht="12.75">
      <c r="A59" s="107"/>
      <c r="B59" s="107"/>
      <c r="C59" s="107"/>
      <c r="D59" s="106"/>
      <c r="E59" s="65"/>
      <c r="F59" s="65"/>
    </row>
    <row r="60" spans="1:6" ht="12.75">
      <c r="A60" s="107"/>
      <c r="B60" s="107"/>
      <c r="C60" s="107"/>
      <c r="D60" s="106"/>
      <c r="E60" s="65"/>
      <c r="F60" s="65"/>
    </row>
    <row r="61" spans="1:6" ht="12.75">
      <c r="A61" s="107"/>
      <c r="B61" s="107"/>
      <c r="C61" s="107"/>
      <c r="D61" s="106"/>
      <c r="E61" s="65"/>
      <c r="F61" s="65"/>
    </row>
    <row r="62" spans="1:6" ht="12.75">
      <c r="A62" s="107"/>
      <c r="B62" s="107"/>
      <c r="C62" s="107"/>
      <c r="D62" s="106"/>
      <c r="E62" s="65"/>
      <c r="F62" s="65"/>
    </row>
    <row r="63" spans="1:6" ht="12.75">
      <c r="A63" s="107"/>
      <c r="B63" s="107"/>
      <c r="C63" s="107"/>
      <c r="D63" s="106"/>
      <c r="E63" s="65"/>
      <c r="F63" s="65"/>
    </row>
    <row r="64" spans="1:6" ht="12.75">
      <c r="A64" s="107"/>
      <c r="B64" s="107"/>
      <c r="C64" s="107"/>
      <c r="D64" s="106"/>
      <c r="E64" s="65"/>
      <c r="F64" s="65"/>
    </row>
    <row r="65" spans="1:6" ht="12.75">
      <c r="A65" s="107"/>
      <c r="B65" s="107"/>
      <c r="C65" s="107"/>
      <c r="D65" s="106"/>
      <c r="E65" s="65"/>
      <c r="F65" s="65"/>
    </row>
    <row r="66" spans="1:6" ht="12.75">
      <c r="A66" s="107"/>
      <c r="B66" s="107"/>
      <c r="C66" s="107"/>
      <c r="D66" s="111"/>
      <c r="E66" s="65"/>
      <c r="F66" s="65"/>
    </row>
    <row r="67" spans="1:6" ht="12.75">
      <c r="A67" s="107" t="s">
        <v>258</v>
      </c>
      <c r="B67" s="108"/>
      <c r="C67" s="108"/>
      <c r="D67" s="65"/>
      <c r="E67" s="65"/>
      <c r="F67" s="65"/>
    </row>
    <row r="68" spans="1:6" ht="12.75">
      <c r="A68" s="108" t="s">
        <v>111</v>
      </c>
      <c r="B68" s="108"/>
      <c r="C68" s="108"/>
      <c r="D68" s="65"/>
      <c r="E68" s="65"/>
      <c r="F68" s="65"/>
    </row>
    <row r="69" spans="1:7" ht="12.75">
      <c r="A69" s="32" t="s">
        <v>250</v>
      </c>
      <c r="B69" s="33"/>
      <c r="C69" s="34" t="s">
        <v>483</v>
      </c>
      <c r="D69" s="34" t="s">
        <v>66</v>
      </c>
      <c r="E69" s="226" t="s">
        <v>490</v>
      </c>
      <c r="F69" s="214"/>
      <c r="G69" s="227"/>
    </row>
    <row r="70" spans="1:7" ht="12.75">
      <c r="A70" s="35" t="s">
        <v>251</v>
      </c>
      <c r="B70" s="36"/>
      <c r="C70" s="178" t="s">
        <v>484</v>
      </c>
      <c r="D70" s="37" t="s">
        <v>4</v>
      </c>
      <c r="E70" s="154" t="s">
        <v>485</v>
      </c>
      <c r="F70" s="5" t="s">
        <v>486</v>
      </c>
      <c r="G70" s="5" t="s">
        <v>487</v>
      </c>
    </row>
    <row r="71" spans="1:9" ht="12.75">
      <c r="A71" s="233" t="s">
        <v>249</v>
      </c>
      <c r="B71" s="234"/>
      <c r="C71" s="151" t="s">
        <v>260</v>
      </c>
      <c r="D71" s="112">
        <v>10027.56</v>
      </c>
      <c r="E71" s="13" t="s">
        <v>488</v>
      </c>
      <c r="F71" s="43">
        <v>1.39</v>
      </c>
      <c r="G71" s="76">
        <v>1.39</v>
      </c>
      <c r="I71" s="51"/>
    </row>
    <row r="72" spans="1:9" ht="12.75">
      <c r="A72" s="235" t="s">
        <v>256</v>
      </c>
      <c r="B72" s="236"/>
      <c r="C72" s="151" t="s">
        <v>17</v>
      </c>
      <c r="D72" s="82">
        <v>33196.6</v>
      </c>
      <c r="E72" s="13" t="s">
        <v>488</v>
      </c>
      <c r="F72" s="43">
        <v>4.06</v>
      </c>
      <c r="G72" s="76">
        <v>4.71</v>
      </c>
      <c r="I72" s="51"/>
    </row>
    <row r="73" spans="1:7" ht="12.75">
      <c r="A73" s="181" t="s">
        <v>598</v>
      </c>
      <c r="B73" s="182"/>
      <c r="C73" s="151"/>
      <c r="D73" s="82">
        <v>0</v>
      </c>
      <c r="E73" s="190"/>
      <c r="F73" s="179"/>
      <c r="G73" s="179"/>
    </row>
    <row r="74" spans="1:9" ht="12.75">
      <c r="A74" s="181" t="s">
        <v>67</v>
      </c>
      <c r="B74" s="182"/>
      <c r="C74" s="151" t="s">
        <v>621</v>
      </c>
      <c r="D74" s="82">
        <v>2296.42</v>
      </c>
      <c r="E74" s="13" t="s">
        <v>488</v>
      </c>
      <c r="F74" s="43">
        <v>0.31</v>
      </c>
      <c r="G74" s="76">
        <v>0.32</v>
      </c>
      <c r="I74" s="51"/>
    </row>
    <row r="75" spans="1:9" ht="12.75">
      <c r="A75" s="181" t="s">
        <v>68</v>
      </c>
      <c r="B75" s="182"/>
      <c r="C75" s="151" t="s">
        <v>20</v>
      </c>
      <c r="D75" s="116">
        <v>577.12</v>
      </c>
      <c r="E75" s="13" t="s">
        <v>488</v>
      </c>
      <c r="F75" s="43">
        <v>0.08</v>
      </c>
      <c r="G75" s="76">
        <v>0.08</v>
      </c>
      <c r="I75" s="51"/>
    </row>
    <row r="76" spans="1:9" ht="12.75">
      <c r="A76" s="183" t="s">
        <v>78</v>
      </c>
      <c r="B76" s="184"/>
      <c r="C76" s="151" t="s">
        <v>76</v>
      </c>
      <c r="D76" s="116">
        <v>492.94</v>
      </c>
      <c r="E76" s="13" t="s">
        <v>488</v>
      </c>
      <c r="F76" s="43">
        <v>0.06</v>
      </c>
      <c r="G76" s="76">
        <v>0.07</v>
      </c>
      <c r="I76" s="51"/>
    </row>
    <row r="77" spans="1:9" ht="12.75">
      <c r="A77" s="183" t="s">
        <v>492</v>
      </c>
      <c r="B77" s="184"/>
      <c r="C77" s="151" t="s">
        <v>261</v>
      </c>
      <c r="D77" s="116">
        <v>8747.04</v>
      </c>
      <c r="E77" s="13" t="s">
        <v>488</v>
      </c>
      <c r="F77" s="43">
        <v>1.16</v>
      </c>
      <c r="G77" s="76">
        <v>1.23</v>
      </c>
      <c r="I77" s="51"/>
    </row>
    <row r="78" spans="1:9" ht="12.75">
      <c r="A78" s="183" t="s">
        <v>596</v>
      </c>
      <c r="B78" s="184"/>
      <c r="C78" s="151" t="s">
        <v>261</v>
      </c>
      <c r="D78" s="116">
        <v>73.83</v>
      </c>
      <c r="E78" s="13" t="s">
        <v>491</v>
      </c>
      <c r="F78" s="76">
        <v>0.0222</v>
      </c>
      <c r="G78" s="76">
        <v>0.0222</v>
      </c>
      <c r="I78" s="51"/>
    </row>
    <row r="79" spans="1:9" ht="12.75">
      <c r="A79" s="151" t="s">
        <v>11</v>
      </c>
      <c r="B79" s="184"/>
      <c r="C79" s="151" t="s">
        <v>18</v>
      </c>
      <c r="D79" s="116">
        <v>21329.46</v>
      </c>
      <c r="E79" s="13" t="s">
        <v>488</v>
      </c>
      <c r="F79" s="76">
        <v>2.84</v>
      </c>
      <c r="G79" s="76">
        <v>2.98</v>
      </c>
      <c r="I79" s="51"/>
    </row>
    <row r="80" spans="1:7" ht="12.75">
      <c r="A80" s="151"/>
      <c r="B80" s="184"/>
      <c r="C80" s="151"/>
      <c r="D80" s="116"/>
      <c r="E80" s="76"/>
      <c r="F80" s="5" t="s">
        <v>493</v>
      </c>
      <c r="G80" s="5" t="s">
        <v>494</v>
      </c>
    </row>
    <row r="81" spans="1:8" ht="15">
      <c r="A81" s="181" t="s">
        <v>272</v>
      </c>
      <c r="B81" s="185"/>
      <c r="C81" s="151" t="s">
        <v>19</v>
      </c>
      <c r="D81" s="82">
        <v>5824.98</v>
      </c>
      <c r="E81" s="13" t="s">
        <v>489</v>
      </c>
      <c r="F81" s="76">
        <v>3.66</v>
      </c>
      <c r="G81" s="76">
        <v>3.94</v>
      </c>
      <c r="H81" s="45"/>
    </row>
    <row r="82" spans="1:7" ht="12.75">
      <c r="A82" s="113" t="s">
        <v>269</v>
      </c>
      <c r="B82" s="43"/>
      <c r="C82" s="121"/>
      <c r="D82" s="121">
        <f>SUM(D71:D81)</f>
        <v>82565.95</v>
      </c>
      <c r="E82" s="113"/>
      <c r="F82" s="43"/>
      <c r="G82" s="5"/>
    </row>
    <row r="83" spans="1:6" ht="12.75">
      <c r="A83" s="86"/>
      <c r="B83" s="44"/>
      <c r="C83" s="122"/>
      <c r="D83" s="123"/>
      <c r="E83" s="10"/>
      <c r="F83" s="10"/>
    </row>
    <row r="84" spans="1:6" ht="12.75">
      <c r="A84" s="44" t="s">
        <v>9</v>
      </c>
      <c r="B84" s="44"/>
      <c r="C84" s="122"/>
      <c r="D84" s="123">
        <v>12853.88</v>
      </c>
      <c r="E84" s="10" t="s">
        <v>276</v>
      </c>
      <c r="F84" s="10"/>
    </row>
    <row r="85" spans="1:6" ht="12.75">
      <c r="A85" s="42"/>
      <c r="B85" s="42"/>
      <c r="C85" s="42"/>
      <c r="D85" s="42"/>
      <c r="E85" s="42"/>
      <c r="F85" s="42"/>
    </row>
    <row r="86" spans="1:9" ht="12.75">
      <c r="A86" s="128" t="s">
        <v>275</v>
      </c>
      <c r="B86" s="128"/>
      <c r="C86" s="129"/>
      <c r="D86" s="130">
        <v>444</v>
      </c>
      <c r="E86" s="40" t="s">
        <v>278</v>
      </c>
      <c r="F86" s="40"/>
      <c r="G86" s="42"/>
      <c r="H86" s="42"/>
      <c r="I86" s="42"/>
    </row>
    <row r="87" spans="1:9" ht="12.75">
      <c r="A87" s="128" t="s">
        <v>279</v>
      </c>
      <c r="B87" s="128"/>
      <c r="C87" s="129"/>
      <c r="D87" s="130">
        <v>4083.04</v>
      </c>
      <c r="E87" s="40" t="s">
        <v>283</v>
      </c>
      <c r="F87" s="40"/>
      <c r="G87" s="42"/>
      <c r="H87" s="42"/>
      <c r="I87" s="42"/>
    </row>
    <row r="88" spans="1:6" ht="12.75">
      <c r="A88" s="40" t="s">
        <v>282</v>
      </c>
      <c r="B88" s="40"/>
      <c r="C88" s="40"/>
      <c r="D88" s="40">
        <v>919</v>
      </c>
      <c r="E88" s="40"/>
      <c r="F88" s="40"/>
    </row>
    <row r="89" spans="1:6" ht="12.75">
      <c r="A89" s="107" t="s">
        <v>270</v>
      </c>
      <c r="B89" s="39"/>
      <c r="C89" s="39"/>
      <c r="D89" s="124">
        <f>SUM(D82:D88)</f>
        <v>100865.87</v>
      </c>
      <c r="E89" s="125"/>
      <c r="F89" s="125"/>
    </row>
    <row r="90" spans="1:6" ht="12.75">
      <c r="A90" s="215" t="s">
        <v>453</v>
      </c>
      <c r="B90" s="215"/>
      <c r="C90" s="215"/>
      <c r="D90" s="106">
        <f>SUM(D52+D56-D89)</f>
        <v>-35920.32000000001</v>
      </c>
      <c r="E90" s="125"/>
      <c r="F90" s="125"/>
    </row>
    <row r="91" spans="1:6" ht="12.75">
      <c r="A91" s="148" t="s">
        <v>501</v>
      </c>
      <c r="B91" s="125"/>
      <c r="C91" s="125"/>
      <c r="D91" s="106">
        <f>SUM(E22)</f>
        <v>25472.31</v>
      </c>
      <c r="E91" s="125"/>
      <c r="F91" s="125"/>
    </row>
    <row r="92" spans="1:6" ht="12.75">
      <c r="A92" s="148" t="s">
        <v>502</v>
      </c>
      <c r="B92" s="125"/>
      <c r="C92" s="125"/>
      <c r="D92" s="106"/>
      <c r="E92" s="125"/>
      <c r="F92" s="125"/>
    </row>
    <row r="93" spans="1:6" ht="12.75">
      <c r="A93" s="212" t="s">
        <v>615</v>
      </c>
      <c r="B93" s="212"/>
      <c r="C93" s="212"/>
      <c r="D93" s="106">
        <f>SUM(D90-D91)</f>
        <v>-61392.630000000005</v>
      </c>
      <c r="E93" s="125"/>
      <c r="F93" s="125"/>
    </row>
    <row r="94" spans="1:6" ht="12.75">
      <c r="A94" s="125"/>
      <c r="B94" s="125"/>
      <c r="C94" s="125"/>
      <c r="D94" s="136"/>
      <c r="E94" s="125"/>
      <c r="F94" s="125"/>
    </row>
    <row r="95" spans="1:7" ht="12.75">
      <c r="A95" s="9" t="s">
        <v>74</v>
      </c>
      <c r="B95" s="9"/>
      <c r="C95" s="9"/>
      <c r="D95" s="9"/>
      <c r="E95" s="9" t="s">
        <v>495</v>
      </c>
      <c r="F95" s="65" t="s">
        <v>104</v>
      </c>
      <c r="G95" s="65" t="s">
        <v>104</v>
      </c>
    </row>
    <row r="96" spans="1:7" ht="12.75">
      <c r="A96" s="9"/>
      <c r="B96" s="9"/>
      <c r="C96" s="9"/>
      <c r="D96" s="9"/>
      <c r="E96" s="50"/>
      <c r="F96" s="50" t="s">
        <v>594</v>
      </c>
      <c r="G96" t="s">
        <v>474</v>
      </c>
    </row>
    <row r="97" spans="1:10" ht="12.75">
      <c r="A97" s="50" t="s">
        <v>620</v>
      </c>
      <c r="B97" s="156" t="s">
        <v>392</v>
      </c>
      <c r="C97" s="156"/>
      <c r="D97" s="156"/>
      <c r="E97" s="173" t="s">
        <v>592</v>
      </c>
      <c r="F97" s="120">
        <v>144.98</v>
      </c>
      <c r="G97">
        <v>149.33</v>
      </c>
      <c r="I97" s="69"/>
      <c r="J97" s="120"/>
    </row>
    <row r="98" spans="1:10" ht="12.75">
      <c r="A98" s="156"/>
      <c r="B98" s="156" t="s">
        <v>393</v>
      </c>
      <c r="C98" s="156"/>
      <c r="D98" s="156"/>
      <c r="E98" s="173"/>
      <c r="F98" s="120"/>
      <c r="I98" s="69"/>
      <c r="J98" s="120"/>
    </row>
    <row r="99" spans="1:10" ht="12.75">
      <c r="A99" s="50" t="s">
        <v>620</v>
      </c>
      <c r="B99" s="156" t="s">
        <v>394</v>
      </c>
      <c r="C99" s="156"/>
      <c r="D99" s="156"/>
      <c r="E99" s="109"/>
      <c r="F99" s="69"/>
      <c r="I99" s="69"/>
      <c r="J99" s="69"/>
    </row>
    <row r="100" spans="1:10" ht="12.75">
      <c r="A100" s="156"/>
      <c r="B100" s="156" t="s">
        <v>395</v>
      </c>
      <c r="C100" s="156"/>
      <c r="D100" s="156"/>
      <c r="E100" s="173" t="s">
        <v>593</v>
      </c>
      <c r="F100" s="120">
        <v>1902.22</v>
      </c>
      <c r="G100">
        <v>1932.88</v>
      </c>
      <c r="I100" s="120"/>
      <c r="J100" s="120"/>
    </row>
    <row r="101" spans="1:10" ht="12.75">
      <c r="A101" s="156" t="s">
        <v>181</v>
      </c>
      <c r="B101" s="156" t="s">
        <v>108</v>
      </c>
      <c r="C101" s="156"/>
      <c r="D101" s="156"/>
      <c r="E101" s="173" t="s">
        <v>107</v>
      </c>
      <c r="F101" s="120">
        <v>21.54</v>
      </c>
      <c r="G101">
        <v>23.91</v>
      </c>
      <c r="I101" s="120"/>
      <c r="J101" s="120"/>
    </row>
    <row r="102" spans="1:10" ht="12.75">
      <c r="A102" s="156" t="s">
        <v>181</v>
      </c>
      <c r="B102" s="156" t="s">
        <v>109</v>
      </c>
      <c r="C102" s="156"/>
      <c r="D102" s="156"/>
      <c r="E102" s="173" t="s">
        <v>107</v>
      </c>
      <c r="F102" s="120">
        <v>14.82</v>
      </c>
      <c r="G102">
        <v>16.45</v>
      </c>
      <c r="I102" s="120"/>
      <c r="J102" s="120"/>
    </row>
    <row r="103" spans="1:9" ht="12.75">
      <c r="A103" s="10"/>
      <c r="B103" s="10"/>
      <c r="C103" s="10"/>
      <c r="D103" s="10"/>
      <c r="E103" s="120"/>
      <c r="F103" s="120"/>
      <c r="I103" s="120"/>
    </row>
    <row r="104" spans="1:6" ht="12.75">
      <c r="A104" s="10"/>
      <c r="B104" s="10"/>
      <c r="C104" s="10"/>
      <c r="D104" s="10"/>
      <c r="E104" s="120"/>
      <c r="F104" s="120"/>
    </row>
    <row r="105" spans="1:7" ht="12.75">
      <c r="A105" s="203" t="s">
        <v>112</v>
      </c>
      <c r="B105" s="203"/>
      <c r="C105" s="203"/>
      <c r="D105" s="9"/>
      <c r="E105" s="203"/>
      <c r="F105" s="203"/>
      <c r="G105" s="203"/>
    </row>
    <row r="106" spans="1:7" ht="12.75">
      <c r="A106" s="203" t="s">
        <v>113</v>
      </c>
      <c r="B106" s="203"/>
      <c r="C106" s="203"/>
      <c r="D106" s="203"/>
      <c r="E106" s="203"/>
      <c r="F106" s="203"/>
      <c r="G106" s="203"/>
    </row>
    <row r="107" spans="1:7" ht="12.75">
      <c r="A107" s="50" t="s">
        <v>503</v>
      </c>
      <c r="B107" s="203"/>
      <c r="C107" s="203"/>
      <c r="D107" s="203"/>
      <c r="E107" s="203"/>
      <c r="F107" s="203"/>
      <c r="G107" s="203"/>
    </row>
    <row r="108" spans="1:7" ht="12.75">
      <c r="A108" t="s">
        <v>500</v>
      </c>
      <c r="B108" s="203"/>
      <c r="C108" s="203"/>
      <c r="D108" s="203"/>
      <c r="E108" s="203"/>
      <c r="F108" s="203"/>
      <c r="G108" s="203"/>
    </row>
    <row r="109" spans="1:7" ht="12.75">
      <c r="A109" t="s">
        <v>654</v>
      </c>
      <c r="B109" s="203"/>
      <c r="C109" s="203"/>
      <c r="D109" s="203"/>
      <c r="E109" s="203"/>
      <c r="F109" s="203"/>
      <c r="G109" s="203"/>
    </row>
    <row r="110" spans="1:7" ht="12.75">
      <c r="A110" t="s">
        <v>655</v>
      </c>
      <c r="B110" s="203"/>
      <c r="C110" s="203"/>
      <c r="D110" s="203"/>
      <c r="E110" s="203"/>
      <c r="F110" s="203"/>
      <c r="G110" s="203"/>
    </row>
    <row r="111" spans="1:7" ht="12.75">
      <c r="A111" t="s">
        <v>656</v>
      </c>
      <c r="B111" s="203"/>
      <c r="C111" s="203"/>
      <c r="D111" s="203"/>
      <c r="E111" s="203"/>
      <c r="F111" s="203"/>
      <c r="G111" s="203"/>
    </row>
    <row r="112" spans="1:7" ht="12.75">
      <c r="A112" t="s">
        <v>658</v>
      </c>
      <c r="B112" s="203"/>
      <c r="C112" s="203"/>
      <c r="D112" s="203"/>
      <c r="E112" s="203"/>
      <c r="F112" s="203"/>
      <c r="G112" s="203"/>
    </row>
    <row r="113" spans="1:7" ht="12.75">
      <c r="A113" s="50" t="s">
        <v>657</v>
      </c>
      <c r="B113" s="203"/>
      <c r="C113" s="203"/>
      <c r="D113" s="203"/>
      <c r="E113" s="203"/>
      <c r="F113" s="203"/>
      <c r="G113" s="203"/>
    </row>
    <row r="114" spans="1:7" ht="12.75">
      <c r="A114" t="s">
        <v>659</v>
      </c>
      <c r="B114" s="203"/>
      <c r="C114" s="203"/>
      <c r="D114" s="203"/>
      <c r="E114" s="203"/>
      <c r="F114" s="203"/>
      <c r="G114" s="203"/>
    </row>
    <row r="115" spans="1:6" ht="12.75">
      <c r="A115" s="10"/>
      <c r="B115" s="10"/>
      <c r="C115" s="10"/>
      <c r="D115" s="10"/>
      <c r="E115" s="10"/>
      <c r="F115" s="10"/>
    </row>
    <row r="116" spans="1:6" ht="12.75">
      <c r="A116" s="10" t="s">
        <v>273</v>
      </c>
      <c r="B116" s="10"/>
      <c r="C116" s="10" t="s">
        <v>442</v>
      </c>
      <c r="D116" s="10"/>
      <c r="E116" s="10"/>
      <c r="F116" s="10"/>
    </row>
    <row r="117" spans="1:6" ht="12.75">
      <c r="A117" s="10"/>
      <c r="B117" s="10"/>
      <c r="C117" s="10"/>
      <c r="D117" s="10"/>
      <c r="E117" s="10"/>
      <c r="F117" s="10"/>
    </row>
    <row r="118" spans="1:6" ht="12.75">
      <c r="A118" s="10"/>
      <c r="B118" s="10"/>
      <c r="C118" s="10"/>
      <c r="D118" s="10"/>
      <c r="E118" s="10"/>
      <c r="F118" s="10"/>
    </row>
    <row r="119" spans="1:3" ht="12.75">
      <c r="A119" s="10"/>
      <c r="B119" s="10"/>
      <c r="C119" s="10"/>
    </row>
    <row r="120" spans="1:3" ht="12.75">
      <c r="A120" s="10"/>
      <c r="B120" s="10"/>
      <c r="C120" s="10"/>
    </row>
    <row r="121" spans="1:3" ht="12.75">
      <c r="A121" s="10"/>
      <c r="B121" s="10"/>
      <c r="C121" s="10"/>
    </row>
    <row r="122" spans="1:3" ht="12.75">
      <c r="A122" s="10" t="s">
        <v>280</v>
      </c>
      <c r="B122" s="10"/>
      <c r="C122" s="10"/>
    </row>
    <row r="123" spans="1:6" ht="12.75">
      <c r="A123" s="10"/>
      <c r="B123" s="10"/>
      <c r="C123" s="10"/>
      <c r="D123" s="10"/>
      <c r="E123" s="10"/>
      <c r="F123" s="10"/>
    </row>
    <row r="124" spans="1:6" ht="12.75">
      <c r="A124" s="10"/>
      <c r="B124" s="10"/>
      <c r="C124" s="10"/>
      <c r="D124" s="10"/>
      <c r="E124" s="10"/>
      <c r="F124" s="10"/>
    </row>
    <row r="125" spans="1:6" ht="12.75">
      <c r="A125" s="10"/>
      <c r="B125" s="10"/>
      <c r="C125" s="10"/>
      <c r="D125" s="10"/>
      <c r="E125" s="10"/>
      <c r="F125" s="10"/>
    </row>
    <row r="126" spans="1:6" ht="12.75">
      <c r="A126" s="10"/>
      <c r="B126" s="10"/>
      <c r="C126" s="10"/>
      <c r="D126" s="10"/>
      <c r="E126" s="10"/>
      <c r="F126" s="10"/>
    </row>
    <row r="127" spans="1:6" ht="12.75">
      <c r="A127" s="10"/>
      <c r="B127" s="10"/>
      <c r="C127" s="10"/>
      <c r="D127" s="10"/>
      <c r="E127" s="10"/>
      <c r="F127" s="10"/>
    </row>
    <row r="128" spans="1:6" ht="12.75">
      <c r="A128" s="10"/>
      <c r="B128" s="10"/>
      <c r="C128" s="10"/>
      <c r="D128" s="10"/>
      <c r="E128" s="10"/>
      <c r="F128" s="10"/>
    </row>
    <row r="129" spans="1:6" ht="12.75">
      <c r="A129" s="10"/>
      <c r="B129" s="10"/>
      <c r="C129" s="10"/>
      <c r="D129" s="10"/>
      <c r="E129" s="10"/>
      <c r="F129" s="10"/>
    </row>
    <row r="130" spans="1:6" ht="12.75">
      <c r="A130" s="10"/>
      <c r="B130" s="10"/>
      <c r="C130" s="10"/>
      <c r="D130" s="10"/>
      <c r="E130" s="10"/>
      <c r="F130" s="10"/>
    </row>
    <row r="131" spans="1:6" ht="12.75">
      <c r="A131" s="10"/>
      <c r="B131" s="10"/>
      <c r="C131" s="10"/>
      <c r="D131" s="10"/>
      <c r="E131" s="10"/>
      <c r="F131" s="10"/>
    </row>
    <row r="132" spans="1:6" ht="12.75">
      <c r="A132" s="10"/>
      <c r="B132" s="10"/>
      <c r="C132" s="10"/>
      <c r="D132" s="10"/>
      <c r="E132" s="10"/>
      <c r="F132" s="10"/>
    </row>
  </sheetData>
  <sheetProtection/>
  <mergeCells count="15">
    <mergeCell ref="A93:C93"/>
    <mergeCell ref="A72:B72"/>
    <mergeCell ref="A90:C90"/>
    <mergeCell ref="A34:F34"/>
    <mergeCell ref="A50:F50"/>
    <mergeCell ref="A52:C52"/>
    <mergeCell ref="A54:C54"/>
    <mergeCell ref="A71:B71"/>
    <mergeCell ref="E69:G69"/>
    <mergeCell ref="D16:E16"/>
    <mergeCell ref="A33:F33"/>
    <mergeCell ref="A2:F2"/>
    <mergeCell ref="A3:F3"/>
    <mergeCell ref="A13:F13"/>
    <mergeCell ref="D15:E15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2"/>
  <sheetViews>
    <sheetView zoomScalePageLayoutView="0" workbookViewId="0" topLeftCell="A91">
      <selection activeCell="A98" sqref="A98"/>
    </sheetView>
  </sheetViews>
  <sheetFormatPr defaultColWidth="9.00390625" defaultRowHeight="12.75"/>
  <cols>
    <col min="1" max="1" width="26.50390625" style="0" customWidth="1"/>
    <col min="2" max="2" width="11.00390625" style="0" customWidth="1"/>
    <col min="3" max="3" width="21.50390625" style="0" customWidth="1"/>
    <col min="4" max="4" width="11.50390625" style="0" customWidth="1"/>
    <col min="5" max="5" width="12.00390625" style="0" customWidth="1"/>
    <col min="6" max="6" width="9.625" style="0" customWidth="1"/>
    <col min="7" max="7" width="10.625" style="0" customWidth="1"/>
  </cols>
  <sheetData>
    <row r="1" spans="1:6" ht="12.75">
      <c r="A1" s="8"/>
      <c r="B1" s="8"/>
      <c r="C1" s="8"/>
      <c r="D1" s="8"/>
      <c r="E1" s="8"/>
      <c r="F1" s="8"/>
    </row>
    <row r="2" spans="1:6" ht="12.75">
      <c r="A2" s="216" t="s">
        <v>448</v>
      </c>
      <c r="B2" s="216"/>
      <c r="C2" s="216"/>
      <c r="D2" s="216"/>
      <c r="E2" s="216"/>
      <c r="F2" s="216"/>
    </row>
    <row r="3" spans="1:6" ht="12.75">
      <c r="A3" s="228" t="s">
        <v>28</v>
      </c>
      <c r="B3" s="228"/>
      <c r="C3" s="228"/>
      <c r="D3" s="228"/>
      <c r="E3" s="228"/>
      <c r="F3" s="228"/>
    </row>
    <row r="4" spans="1:6" ht="12.75">
      <c r="A4" s="39"/>
      <c r="B4" s="65" t="s">
        <v>26</v>
      </c>
      <c r="C4" s="9" t="s">
        <v>25</v>
      </c>
      <c r="D4" s="10"/>
      <c r="E4" s="9" t="s">
        <v>29</v>
      </c>
      <c r="F4" s="10"/>
    </row>
    <row r="5" spans="1:6" ht="12.75">
      <c r="A5" s="39"/>
      <c r="B5" s="9"/>
      <c r="C5" s="9"/>
      <c r="D5" s="10"/>
      <c r="E5" s="9"/>
      <c r="F5" s="10"/>
    </row>
    <row r="6" spans="1:6" ht="12.75">
      <c r="A6" s="39" t="s">
        <v>21</v>
      </c>
      <c r="B6" s="40"/>
      <c r="C6" s="40"/>
      <c r="D6" s="40"/>
      <c r="E6" s="9" t="s">
        <v>22</v>
      </c>
      <c r="F6" s="10"/>
    </row>
    <row r="7" spans="1:6" ht="12.75">
      <c r="A7" s="66" t="s">
        <v>262</v>
      </c>
      <c r="B7" s="67"/>
      <c r="C7" s="67"/>
      <c r="D7" s="67"/>
      <c r="E7" s="68" t="s">
        <v>292</v>
      </c>
      <c r="F7" s="69"/>
    </row>
    <row r="8" spans="1:6" ht="12.75">
      <c r="A8" s="66" t="s">
        <v>263</v>
      </c>
      <c r="B8" s="67"/>
      <c r="C8" s="67"/>
      <c r="D8" s="67"/>
      <c r="E8" s="68" t="s">
        <v>293</v>
      </c>
      <c r="F8" s="69"/>
    </row>
    <row r="9" spans="1:6" ht="12.75">
      <c r="A9" s="66" t="s">
        <v>264</v>
      </c>
      <c r="B9" s="68"/>
      <c r="C9" s="69"/>
      <c r="D9" s="69"/>
      <c r="E9" s="9" t="s">
        <v>507</v>
      </c>
      <c r="F9" s="69"/>
    </row>
    <row r="10" spans="1:6" ht="12.75">
      <c r="A10" s="39" t="s">
        <v>265</v>
      </c>
      <c r="B10" s="40"/>
      <c r="C10" s="40"/>
      <c r="D10" s="40"/>
      <c r="E10" s="9" t="s">
        <v>532</v>
      </c>
      <c r="F10" s="10"/>
    </row>
    <row r="11" spans="1:6" ht="12.75">
      <c r="A11" s="39" t="s">
        <v>576</v>
      </c>
      <c r="B11" s="40"/>
      <c r="C11" s="40"/>
      <c r="D11" s="40"/>
      <c r="E11" s="9"/>
      <c r="F11" s="10"/>
    </row>
    <row r="12" spans="1:6" ht="12.75">
      <c r="A12" s="217" t="s">
        <v>449</v>
      </c>
      <c r="B12" s="217"/>
      <c r="C12" s="217"/>
      <c r="D12" s="217"/>
      <c r="E12" s="217"/>
      <c r="F12" s="217"/>
    </row>
    <row r="13" spans="1:6" ht="12.75">
      <c r="A13" s="65"/>
      <c r="B13" s="65"/>
      <c r="C13" s="65"/>
      <c r="D13" s="65"/>
      <c r="E13" s="65"/>
      <c r="F13" s="65"/>
    </row>
    <row r="14" spans="1:6" ht="12.75">
      <c r="A14" s="70" t="s">
        <v>0</v>
      </c>
      <c r="B14" s="71" t="s">
        <v>23</v>
      </c>
      <c r="C14" s="71" t="s">
        <v>5</v>
      </c>
      <c r="D14" s="229" t="s">
        <v>24</v>
      </c>
      <c r="E14" s="230"/>
      <c r="F14" s="71" t="s">
        <v>7</v>
      </c>
    </row>
    <row r="15" spans="1:6" ht="12.75">
      <c r="A15" s="72" t="s">
        <v>1</v>
      </c>
      <c r="B15" s="73" t="s">
        <v>2</v>
      </c>
      <c r="C15" s="73" t="s">
        <v>2</v>
      </c>
      <c r="D15" s="231" t="s">
        <v>450</v>
      </c>
      <c r="E15" s="232"/>
      <c r="F15" s="73" t="s">
        <v>8</v>
      </c>
    </row>
    <row r="16" spans="1:6" ht="12.75">
      <c r="A16" s="72"/>
      <c r="B16" s="74" t="s">
        <v>3</v>
      </c>
      <c r="C16" s="74" t="s">
        <v>3</v>
      </c>
      <c r="D16" s="75" t="s">
        <v>2</v>
      </c>
      <c r="E16" s="76" t="s">
        <v>6</v>
      </c>
      <c r="F16" s="73"/>
    </row>
    <row r="17" spans="1:6" ht="12.75">
      <c r="A17" s="77"/>
      <c r="B17" s="75" t="s">
        <v>4</v>
      </c>
      <c r="C17" s="75" t="s">
        <v>4</v>
      </c>
      <c r="D17" s="75" t="s">
        <v>4</v>
      </c>
      <c r="E17" s="75" t="s">
        <v>4</v>
      </c>
      <c r="F17" s="74"/>
    </row>
    <row r="18" spans="1:6" ht="12.75">
      <c r="A18" s="5" t="s">
        <v>609</v>
      </c>
      <c r="B18" s="76">
        <v>410825.63</v>
      </c>
      <c r="C18" s="76">
        <v>413136.53</v>
      </c>
      <c r="D18" s="76">
        <v>115006.43</v>
      </c>
      <c r="E18" s="76">
        <v>79532.28</v>
      </c>
      <c r="F18" s="70"/>
    </row>
    <row r="19" spans="1:6" ht="12.75">
      <c r="A19" s="76" t="s">
        <v>11</v>
      </c>
      <c r="B19" s="76">
        <v>122152.9</v>
      </c>
      <c r="C19" s="76">
        <v>120818.83</v>
      </c>
      <c r="D19" s="76">
        <v>34044.06</v>
      </c>
      <c r="E19" s="76">
        <v>23784.32</v>
      </c>
      <c r="F19" s="72"/>
    </row>
    <row r="20" spans="1:6" ht="12.75">
      <c r="A20" s="76" t="s">
        <v>49</v>
      </c>
      <c r="B20" s="76">
        <v>21327.91</v>
      </c>
      <c r="C20" s="76">
        <v>20129.49</v>
      </c>
      <c r="D20" s="76">
        <v>4351.08</v>
      </c>
      <c r="E20" s="76">
        <v>2280.53</v>
      </c>
      <c r="F20" s="72"/>
    </row>
    <row r="21" spans="1:6" ht="12.75">
      <c r="A21" s="62" t="s">
        <v>65</v>
      </c>
      <c r="B21" s="62">
        <f>SUM(B18:B20)</f>
        <v>554306.4400000001</v>
      </c>
      <c r="C21" s="62">
        <f>SUM(C18:C20)</f>
        <v>554084.85</v>
      </c>
      <c r="D21" s="62">
        <f>SUM(D18:D20)</f>
        <v>153401.56999999998</v>
      </c>
      <c r="E21" s="62">
        <f>SUM(E18:E20)</f>
        <v>105597.13</v>
      </c>
      <c r="F21" s="78"/>
    </row>
    <row r="22" spans="1:6" ht="12.75">
      <c r="A22" s="76" t="s">
        <v>318</v>
      </c>
      <c r="B22" s="76">
        <v>56698.53</v>
      </c>
      <c r="C22" s="76">
        <v>54673.98</v>
      </c>
      <c r="D22" s="76">
        <v>22449.32</v>
      </c>
      <c r="E22" s="76">
        <v>17654.93</v>
      </c>
      <c r="F22" s="78"/>
    </row>
    <row r="23" spans="1:6" ht="12.75">
      <c r="A23" s="62" t="s">
        <v>13</v>
      </c>
      <c r="B23" s="62">
        <f>SUM(B21:B22)</f>
        <v>611004.9700000001</v>
      </c>
      <c r="C23" s="62">
        <f>SUM(C21:C22)</f>
        <v>608758.83</v>
      </c>
      <c r="D23" s="62">
        <f>SUM(D21:D22)</f>
        <v>175850.88999999998</v>
      </c>
      <c r="E23" s="62">
        <f>SUM(E21:E22)</f>
        <v>123252.06</v>
      </c>
      <c r="F23" s="79">
        <v>83</v>
      </c>
    </row>
    <row r="24" spans="1:6" ht="12.75">
      <c r="A24" s="62"/>
      <c r="B24" s="62"/>
      <c r="C24" s="62"/>
      <c r="D24" s="62"/>
      <c r="E24" s="62"/>
      <c r="F24" s="78"/>
    </row>
    <row r="25" spans="1:6" ht="12.75">
      <c r="A25" s="62"/>
      <c r="B25" s="76"/>
      <c r="C25" s="76"/>
      <c r="D25" s="76"/>
      <c r="E25" s="76"/>
      <c r="F25" s="80"/>
    </row>
    <row r="26" spans="1:6" ht="12.75">
      <c r="A26" s="81" t="s">
        <v>71</v>
      </c>
      <c r="B26" s="82">
        <v>969536.52</v>
      </c>
      <c r="C26" s="76">
        <v>915837.23</v>
      </c>
      <c r="D26" s="76"/>
      <c r="E26" s="76"/>
      <c r="F26" s="78"/>
    </row>
    <row r="27" spans="1:6" ht="12.75">
      <c r="A27" s="81" t="s">
        <v>72</v>
      </c>
      <c r="B27" s="82">
        <v>419793.44</v>
      </c>
      <c r="C27" s="76">
        <v>403573.9</v>
      </c>
      <c r="D27" s="76"/>
      <c r="E27" s="76"/>
      <c r="F27" s="78"/>
    </row>
    <row r="28" spans="1:6" ht="12.75">
      <c r="A28" s="81" t="s">
        <v>79</v>
      </c>
      <c r="B28" s="82">
        <v>251690.12</v>
      </c>
      <c r="C28" s="76">
        <v>246706.2</v>
      </c>
      <c r="D28" s="76"/>
      <c r="E28" s="76"/>
      <c r="F28" s="78"/>
    </row>
    <row r="29" spans="1:6" ht="12.75">
      <c r="A29" s="81"/>
      <c r="B29" s="83"/>
      <c r="C29" s="62"/>
      <c r="D29" s="62"/>
      <c r="E29" s="62"/>
      <c r="F29" s="78"/>
    </row>
    <row r="30" spans="1:6" ht="12.75">
      <c r="A30" s="81" t="s">
        <v>73</v>
      </c>
      <c r="B30" s="83">
        <f>SUM(B26:B29)</f>
        <v>1641020.08</v>
      </c>
      <c r="C30" s="62">
        <f>SUM(C26:C29)</f>
        <v>1566117.3299999998</v>
      </c>
      <c r="D30" s="62"/>
      <c r="E30" s="62"/>
      <c r="F30" s="79"/>
    </row>
    <row r="31" spans="1:6" ht="12.75">
      <c r="A31" s="84"/>
      <c r="B31" s="85"/>
      <c r="C31" s="86"/>
      <c r="D31" s="86"/>
      <c r="E31" s="86"/>
      <c r="F31" s="86"/>
    </row>
    <row r="32" spans="1:6" ht="12.75">
      <c r="A32" s="216" t="s">
        <v>246</v>
      </c>
      <c r="B32" s="216"/>
      <c r="C32" s="216"/>
      <c r="D32" s="216"/>
      <c r="E32" s="216"/>
      <c r="F32" s="216"/>
    </row>
    <row r="33" spans="1:6" ht="12.75">
      <c r="A33" s="216" t="s">
        <v>247</v>
      </c>
      <c r="B33" s="216"/>
      <c r="C33" s="216"/>
      <c r="D33" s="216"/>
      <c r="E33" s="216"/>
      <c r="F33" s="216"/>
    </row>
    <row r="34" spans="1:6" ht="12.75">
      <c r="A34" s="63"/>
      <c r="B34" s="63"/>
      <c r="C34" s="63"/>
      <c r="D34" s="63"/>
      <c r="E34" s="63"/>
      <c r="F34" s="63"/>
    </row>
    <row r="35" spans="1:6" ht="12.75">
      <c r="A35" s="87" t="s">
        <v>451</v>
      </c>
      <c r="B35" s="88"/>
      <c r="C35" s="88"/>
      <c r="D35" s="88"/>
      <c r="E35" s="89"/>
      <c r="F35" s="89">
        <v>2549.51</v>
      </c>
    </row>
    <row r="36" spans="1:6" ht="12.75">
      <c r="A36" s="131"/>
      <c r="B36" s="132"/>
      <c r="C36" s="132"/>
      <c r="D36" s="132"/>
      <c r="E36" s="133"/>
      <c r="F36" s="89"/>
    </row>
    <row r="37" spans="1:6" ht="12.75">
      <c r="A37" s="90" t="s">
        <v>15</v>
      </c>
      <c r="B37" s="91"/>
      <c r="C37" s="91"/>
      <c r="D37" s="91"/>
      <c r="E37" s="92"/>
      <c r="F37" s="43"/>
    </row>
    <row r="38" spans="1:6" ht="12.75">
      <c r="A38" s="93" t="s">
        <v>253</v>
      </c>
      <c r="B38" s="94"/>
      <c r="C38" s="94"/>
      <c r="D38" s="47"/>
      <c r="E38" s="43"/>
      <c r="F38" s="43">
        <f>SUM(C22)</f>
        <v>54673.98</v>
      </c>
    </row>
    <row r="39" spans="1:6" ht="12.75">
      <c r="A39" s="93" t="s">
        <v>254</v>
      </c>
      <c r="B39" s="94"/>
      <c r="C39" s="94"/>
      <c r="D39" s="47"/>
      <c r="E39" s="43"/>
      <c r="F39" s="43">
        <v>0</v>
      </c>
    </row>
    <row r="40" spans="1:6" ht="12.75">
      <c r="A40" s="93"/>
      <c r="B40" s="94"/>
      <c r="C40" s="94"/>
      <c r="D40" s="47"/>
      <c r="E40" s="43"/>
      <c r="F40" s="43"/>
    </row>
    <row r="41" spans="1:6" ht="12.75">
      <c r="A41" s="95" t="s">
        <v>14</v>
      </c>
      <c r="B41" s="96"/>
      <c r="C41" s="96"/>
      <c r="D41" s="96"/>
      <c r="E41" s="97"/>
      <c r="F41" s="97">
        <f>SUM(F38:F39)</f>
        <v>54673.98</v>
      </c>
    </row>
    <row r="42" spans="1:6" ht="12.75">
      <c r="A42" s="98"/>
      <c r="B42" s="99"/>
      <c r="C42" s="99"/>
      <c r="D42" s="99"/>
      <c r="E42" s="126"/>
      <c r="F42" s="97"/>
    </row>
    <row r="43" spans="1:6" ht="12.75">
      <c r="A43" s="98" t="s">
        <v>391</v>
      </c>
      <c r="B43" s="99"/>
      <c r="C43" s="100"/>
      <c r="D43" s="100"/>
      <c r="E43" s="101"/>
      <c r="F43" s="43">
        <v>0</v>
      </c>
    </row>
    <row r="44" spans="1:6" ht="12.75">
      <c r="A44" s="98"/>
      <c r="B44" s="99"/>
      <c r="C44" s="100"/>
      <c r="D44" s="100"/>
      <c r="E44" s="101"/>
      <c r="F44" s="101"/>
    </row>
    <row r="45" spans="1:6" ht="12.75">
      <c r="A45" s="98" t="s">
        <v>16</v>
      </c>
      <c r="B45" s="99"/>
      <c r="C45" s="99"/>
      <c r="D45" s="99"/>
      <c r="E45" s="99"/>
      <c r="F45" s="80"/>
    </row>
    <row r="46" spans="1:6" ht="12.75">
      <c r="A46" s="102" t="s">
        <v>452</v>
      </c>
      <c r="B46" s="103"/>
      <c r="C46" s="103"/>
      <c r="D46" s="103"/>
      <c r="E46" s="103"/>
      <c r="F46" s="79">
        <f>SUM(F35+F41-F43)</f>
        <v>57223.490000000005</v>
      </c>
    </row>
    <row r="47" spans="1:6" ht="12.75">
      <c r="A47" s="86"/>
      <c r="B47" s="86"/>
      <c r="C47" s="86"/>
      <c r="D47" s="86"/>
      <c r="E47" s="86"/>
      <c r="F47" s="86"/>
    </row>
    <row r="48" spans="1:6" ht="12.75">
      <c r="A48" s="104" t="s">
        <v>75</v>
      </c>
      <c r="B48" s="39"/>
      <c r="C48" s="39"/>
      <c r="D48" s="39"/>
      <c r="E48" s="39"/>
      <c r="F48" s="39"/>
    </row>
    <row r="49" spans="1:6" ht="12.75">
      <c r="A49" s="104"/>
      <c r="B49" s="39"/>
      <c r="C49" s="39"/>
      <c r="D49" s="39"/>
      <c r="E49" s="39"/>
      <c r="F49" s="39"/>
    </row>
    <row r="50" spans="1:6" ht="12.75">
      <c r="A50" s="217" t="s">
        <v>601</v>
      </c>
      <c r="B50" s="217"/>
      <c r="C50" s="217"/>
      <c r="D50" s="217"/>
      <c r="E50" s="217"/>
      <c r="F50" s="217"/>
    </row>
    <row r="51" spans="1:6" ht="12.75">
      <c r="A51" s="65"/>
      <c r="B51" s="65"/>
      <c r="C51" s="65"/>
      <c r="D51" s="65"/>
      <c r="E51" s="65"/>
      <c r="F51" s="65"/>
    </row>
    <row r="52" spans="1:6" ht="12.75">
      <c r="A52" s="215" t="s">
        <v>248</v>
      </c>
      <c r="B52" s="215"/>
      <c r="C52" s="215"/>
      <c r="D52" s="106">
        <v>4258.56</v>
      </c>
      <c r="E52" s="65"/>
      <c r="F52" s="65"/>
    </row>
    <row r="53" spans="1:6" ht="12.75">
      <c r="A53" s="105"/>
      <c r="B53" s="105"/>
      <c r="C53" s="105"/>
      <c r="D53" s="106"/>
      <c r="E53" s="65"/>
      <c r="F53" s="65"/>
    </row>
    <row r="54" spans="1:6" ht="12.75">
      <c r="A54" s="107" t="s">
        <v>257</v>
      </c>
      <c r="B54" s="108"/>
      <c r="C54" s="108"/>
      <c r="D54" s="65"/>
      <c r="E54" s="65"/>
      <c r="F54" s="65"/>
    </row>
    <row r="55" spans="1:6" ht="12.75">
      <c r="A55" s="218" t="s">
        <v>498</v>
      </c>
      <c r="B55" s="219"/>
      <c r="C55" s="219"/>
      <c r="D55" s="110">
        <f>SUM(B21)</f>
        <v>554306.4400000001</v>
      </c>
      <c r="E55" s="65"/>
      <c r="F55" s="65"/>
    </row>
    <row r="56" spans="1:6" ht="12.75">
      <c r="A56" s="109" t="s">
        <v>274</v>
      </c>
      <c r="B56" s="109"/>
      <c r="C56" s="109"/>
      <c r="D56" s="110">
        <v>0</v>
      </c>
      <c r="E56" s="65"/>
      <c r="F56" s="65"/>
    </row>
    <row r="57" spans="1:6" ht="12.75">
      <c r="A57" s="109"/>
      <c r="B57" s="109"/>
      <c r="C57" s="109"/>
      <c r="D57" s="110"/>
      <c r="E57" s="65"/>
      <c r="F57" s="65"/>
    </row>
    <row r="58" spans="1:6" ht="12.75">
      <c r="A58" s="107" t="s">
        <v>268</v>
      </c>
      <c r="B58" s="107"/>
      <c r="C58" s="107"/>
      <c r="D58" s="106">
        <f>SUM(D55:D56)</f>
        <v>554306.4400000001</v>
      </c>
      <c r="E58" s="65"/>
      <c r="F58" s="65"/>
    </row>
    <row r="59" spans="1:6" ht="12.75">
      <c r="A59" s="107"/>
      <c r="B59" s="107"/>
      <c r="C59" s="107"/>
      <c r="D59" s="106"/>
      <c r="E59" s="65"/>
      <c r="F59" s="65"/>
    </row>
    <row r="60" spans="1:6" ht="12.75">
      <c r="A60" s="107"/>
      <c r="B60" s="107"/>
      <c r="C60" s="107"/>
      <c r="D60" s="106"/>
      <c r="E60" s="65"/>
      <c r="F60" s="65"/>
    </row>
    <row r="61" spans="1:6" ht="12.75">
      <c r="A61" s="107"/>
      <c r="B61" s="107"/>
      <c r="C61" s="107"/>
      <c r="D61" s="106"/>
      <c r="E61" s="65"/>
      <c r="F61" s="65"/>
    </row>
    <row r="62" spans="1:6" ht="12.75">
      <c r="A62" s="107"/>
      <c r="B62" s="107"/>
      <c r="C62" s="107"/>
      <c r="D62" s="106"/>
      <c r="E62" s="65"/>
      <c r="F62" s="65"/>
    </row>
    <row r="63" spans="1:6" ht="12.75">
      <c r="A63" s="107"/>
      <c r="B63" s="107"/>
      <c r="C63" s="107"/>
      <c r="D63" s="106"/>
      <c r="E63" s="65"/>
      <c r="F63" s="65"/>
    </row>
    <row r="64" spans="1:6" ht="12.75">
      <c r="A64" s="107"/>
      <c r="B64" s="107"/>
      <c r="C64" s="107"/>
      <c r="D64" s="106"/>
      <c r="E64" s="65"/>
      <c r="F64" s="65"/>
    </row>
    <row r="65" spans="1:6" ht="12.75">
      <c r="A65" s="107"/>
      <c r="B65" s="107"/>
      <c r="C65" s="107"/>
      <c r="D65" s="106"/>
      <c r="E65" s="65"/>
      <c r="F65" s="65"/>
    </row>
    <row r="66" spans="1:6" ht="12.75">
      <c r="A66" s="107"/>
      <c r="B66" s="107"/>
      <c r="C66" s="107"/>
      <c r="D66" s="106"/>
      <c r="E66" s="65"/>
      <c r="F66" s="65"/>
    </row>
    <row r="67" spans="1:6" ht="12.75">
      <c r="A67" s="107"/>
      <c r="B67" s="107"/>
      <c r="C67" s="107"/>
      <c r="D67" s="111"/>
      <c r="E67" s="65"/>
      <c r="F67" s="65"/>
    </row>
    <row r="68" spans="1:6" ht="12.75">
      <c r="A68" s="107" t="s">
        <v>258</v>
      </c>
      <c r="B68" s="108"/>
      <c r="C68" s="108"/>
      <c r="D68" s="65"/>
      <c r="E68" s="65"/>
      <c r="F68" s="65"/>
    </row>
    <row r="69" spans="1:6" ht="12.75">
      <c r="A69" s="108" t="s">
        <v>111</v>
      </c>
      <c r="B69" s="108"/>
      <c r="C69" s="108"/>
      <c r="D69" s="65"/>
      <c r="E69" s="65"/>
      <c r="F69" s="65"/>
    </row>
    <row r="70" spans="1:7" ht="12.75">
      <c r="A70" s="32" t="s">
        <v>250</v>
      </c>
      <c r="B70" s="33"/>
      <c r="C70" s="34" t="s">
        <v>483</v>
      </c>
      <c r="D70" s="34" t="s">
        <v>66</v>
      </c>
      <c r="E70" s="226" t="s">
        <v>490</v>
      </c>
      <c r="F70" s="214"/>
      <c r="G70" s="227"/>
    </row>
    <row r="71" spans="1:7" ht="12.75">
      <c r="A71" s="35" t="s">
        <v>251</v>
      </c>
      <c r="B71" s="36"/>
      <c r="C71" s="178" t="s">
        <v>484</v>
      </c>
      <c r="D71" s="37" t="s">
        <v>4</v>
      </c>
      <c r="E71" s="154" t="s">
        <v>485</v>
      </c>
      <c r="F71" s="5" t="s">
        <v>486</v>
      </c>
      <c r="G71" s="5" t="s">
        <v>487</v>
      </c>
    </row>
    <row r="72" spans="1:9" ht="12.75">
      <c r="A72" s="220" t="s">
        <v>249</v>
      </c>
      <c r="B72" s="221"/>
      <c r="C72" s="151" t="s">
        <v>260</v>
      </c>
      <c r="D72" s="112">
        <v>57426.96</v>
      </c>
      <c r="E72" s="13" t="s">
        <v>488</v>
      </c>
      <c r="F72" s="43">
        <v>1.39</v>
      </c>
      <c r="G72" s="76">
        <v>1.39</v>
      </c>
      <c r="I72" s="51"/>
    </row>
    <row r="73" spans="1:9" ht="12.75">
      <c r="A73" s="213" t="s">
        <v>256</v>
      </c>
      <c r="B73" s="214"/>
      <c r="C73" s="151" t="s">
        <v>17</v>
      </c>
      <c r="D73" s="82">
        <v>190114.72</v>
      </c>
      <c r="E73" s="13" t="s">
        <v>488</v>
      </c>
      <c r="F73" s="43">
        <v>4.06</v>
      </c>
      <c r="G73" s="76">
        <v>4.71</v>
      </c>
      <c r="I73" s="51"/>
    </row>
    <row r="74" spans="1:7" ht="12.75">
      <c r="A74" s="175" t="s">
        <v>598</v>
      </c>
      <c r="B74" s="115"/>
      <c r="C74" s="151" t="s">
        <v>599</v>
      </c>
      <c r="D74" s="82">
        <v>12396.43</v>
      </c>
      <c r="E74" s="157" t="s">
        <v>504</v>
      </c>
      <c r="F74" s="176" t="s">
        <v>595</v>
      </c>
      <c r="G74" s="176" t="s">
        <v>595</v>
      </c>
    </row>
    <row r="75" spans="1:9" ht="12.75">
      <c r="A75" s="114" t="s">
        <v>67</v>
      </c>
      <c r="B75" s="115"/>
      <c r="C75" s="151" t="s">
        <v>597</v>
      </c>
      <c r="D75" s="82">
        <v>13151.78</v>
      </c>
      <c r="E75" s="13" t="s">
        <v>488</v>
      </c>
      <c r="F75" s="43">
        <v>0.31</v>
      </c>
      <c r="G75" s="76">
        <v>0.32</v>
      </c>
      <c r="I75" s="51"/>
    </row>
    <row r="76" spans="1:9" ht="12.75">
      <c r="A76" s="114" t="s">
        <v>68</v>
      </c>
      <c r="B76" s="115"/>
      <c r="C76" s="151" t="s">
        <v>20</v>
      </c>
      <c r="D76" s="116">
        <v>3305.15</v>
      </c>
      <c r="E76" s="13" t="s">
        <v>488</v>
      </c>
      <c r="F76" s="43">
        <v>0.08</v>
      </c>
      <c r="G76" s="76">
        <v>0.08</v>
      </c>
      <c r="I76" s="51"/>
    </row>
    <row r="77" spans="1:9" ht="12.75">
      <c r="A77" s="117" t="s">
        <v>78</v>
      </c>
      <c r="B77" s="118"/>
      <c r="C77" s="151" t="s">
        <v>76</v>
      </c>
      <c r="D77" s="116">
        <v>2823.14</v>
      </c>
      <c r="E77" s="13" t="s">
        <v>488</v>
      </c>
      <c r="F77" s="43">
        <v>0.06</v>
      </c>
      <c r="G77" s="76">
        <v>0.07</v>
      </c>
      <c r="I77" s="51"/>
    </row>
    <row r="78" spans="1:9" ht="12.75">
      <c r="A78" s="143" t="s">
        <v>492</v>
      </c>
      <c r="B78" s="118"/>
      <c r="C78" s="151" t="s">
        <v>261</v>
      </c>
      <c r="D78" s="116">
        <v>50093.68</v>
      </c>
      <c r="E78" s="13" t="s">
        <v>488</v>
      </c>
      <c r="F78" s="43">
        <v>1.16</v>
      </c>
      <c r="G78" s="76">
        <v>1.23</v>
      </c>
      <c r="I78" s="51"/>
    </row>
    <row r="79" spans="1:9" ht="12.75">
      <c r="A79" s="177" t="s">
        <v>596</v>
      </c>
      <c r="B79" s="118"/>
      <c r="C79" s="151" t="s">
        <v>261</v>
      </c>
      <c r="D79" s="116">
        <v>465.07</v>
      </c>
      <c r="E79" s="13" t="s">
        <v>491</v>
      </c>
      <c r="F79" s="76">
        <v>0.0222</v>
      </c>
      <c r="G79" s="76">
        <v>0.0222</v>
      </c>
      <c r="I79" s="51"/>
    </row>
    <row r="80" spans="1:9" ht="12.75">
      <c r="A80" s="113" t="s">
        <v>11</v>
      </c>
      <c r="B80" s="118"/>
      <c r="C80" s="151" t="s">
        <v>18</v>
      </c>
      <c r="D80" s="116">
        <v>122152.9</v>
      </c>
      <c r="E80" s="13" t="s">
        <v>488</v>
      </c>
      <c r="F80" s="76">
        <v>2.84</v>
      </c>
      <c r="G80" s="76">
        <v>2.98</v>
      </c>
      <c r="I80" s="51"/>
    </row>
    <row r="81" spans="1:7" ht="12.75">
      <c r="A81" s="113"/>
      <c r="B81" s="118"/>
      <c r="C81" s="151"/>
      <c r="D81" s="116"/>
      <c r="E81" s="76"/>
      <c r="F81" s="5" t="s">
        <v>493</v>
      </c>
      <c r="G81" s="5" t="s">
        <v>494</v>
      </c>
    </row>
    <row r="82" spans="1:8" ht="15">
      <c r="A82" s="175" t="s">
        <v>446</v>
      </c>
      <c r="B82" s="119"/>
      <c r="C82" s="151" t="s">
        <v>19</v>
      </c>
      <c r="D82" s="82">
        <v>25089.16</v>
      </c>
      <c r="E82" s="13" t="s">
        <v>489</v>
      </c>
      <c r="F82" s="76">
        <v>3.66</v>
      </c>
      <c r="G82" s="76">
        <v>3.94</v>
      </c>
      <c r="H82" s="45"/>
    </row>
    <row r="83" spans="1:7" ht="12.75">
      <c r="A83" s="180" t="s">
        <v>65</v>
      </c>
      <c r="B83" s="43"/>
      <c r="C83" s="121"/>
      <c r="D83" s="121">
        <f>SUM(D72:D82)</f>
        <v>477018.99000000005</v>
      </c>
      <c r="E83" s="76"/>
      <c r="F83" s="76"/>
      <c r="G83" s="5"/>
    </row>
    <row r="84" spans="1:6" ht="12.75">
      <c r="A84" s="86"/>
      <c r="B84" s="44"/>
      <c r="C84" s="122"/>
      <c r="D84" s="123"/>
      <c r="E84" s="10"/>
      <c r="F84" s="10"/>
    </row>
    <row r="85" spans="1:6" ht="12.75">
      <c r="A85" s="44" t="s">
        <v>9</v>
      </c>
      <c r="B85" s="44"/>
      <c r="C85" s="122"/>
      <c r="D85" s="123">
        <v>15954.14</v>
      </c>
      <c r="E85" s="10" t="s">
        <v>276</v>
      </c>
      <c r="F85" s="10"/>
    </row>
    <row r="86" spans="1:6" ht="12.75">
      <c r="A86" s="42"/>
      <c r="B86" s="42"/>
      <c r="C86" s="42"/>
      <c r="D86" s="42"/>
      <c r="E86" s="42"/>
      <c r="F86" s="42"/>
    </row>
    <row r="87" spans="1:6" ht="12.75">
      <c r="A87" s="128" t="s">
        <v>275</v>
      </c>
      <c r="B87" s="128"/>
      <c r="C87" s="129"/>
      <c r="D87" s="130">
        <v>2377</v>
      </c>
      <c r="E87" s="40" t="s">
        <v>278</v>
      </c>
      <c r="F87" s="40"/>
    </row>
    <row r="88" spans="1:6" ht="12.75">
      <c r="A88" s="128" t="s">
        <v>279</v>
      </c>
      <c r="B88" s="128"/>
      <c r="C88" s="129"/>
      <c r="D88" s="130">
        <v>2800</v>
      </c>
      <c r="E88" s="40" t="s">
        <v>283</v>
      </c>
      <c r="F88" s="40"/>
    </row>
    <row r="89" spans="1:6" ht="12.75">
      <c r="A89" s="40" t="s">
        <v>282</v>
      </c>
      <c r="B89" s="40"/>
      <c r="C89" s="40"/>
      <c r="D89" s="40">
        <v>5886</v>
      </c>
      <c r="E89" s="40"/>
      <c r="F89" s="40"/>
    </row>
    <row r="90" spans="1:6" ht="12.75">
      <c r="A90" s="107" t="s">
        <v>270</v>
      </c>
      <c r="B90" s="39"/>
      <c r="C90" s="39"/>
      <c r="D90" s="124">
        <f>SUM(D83:D89)</f>
        <v>504036.13000000006</v>
      </c>
      <c r="E90" s="125"/>
      <c r="F90" s="125"/>
    </row>
    <row r="91" spans="1:6" ht="12.75">
      <c r="A91" s="215" t="s">
        <v>600</v>
      </c>
      <c r="B91" s="215"/>
      <c r="C91" s="215"/>
      <c r="D91" s="106">
        <f>SUM(D52+D58-D90)</f>
        <v>54528.87000000005</v>
      </c>
      <c r="E91" s="125"/>
      <c r="F91" s="125"/>
    </row>
    <row r="92" spans="1:6" ht="12.75">
      <c r="A92" s="148" t="s">
        <v>501</v>
      </c>
      <c r="B92" s="125"/>
      <c r="C92" s="125"/>
      <c r="D92" s="125">
        <f>SUM(E21)</f>
        <v>105597.13</v>
      </c>
      <c r="E92" s="125"/>
      <c r="F92" s="125"/>
    </row>
    <row r="93" spans="1:6" ht="12.75">
      <c r="A93" s="148" t="s">
        <v>502</v>
      </c>
      <c r="B93" s="125"/>
      <c r="C93" s="125"/>
      <c r="D93" s="125">
        <v>0</v>
      </c>
      <c r="E93" s="125"/>
      <c r="F93" s="125"/>
    </row>
    <row r="94" spans="1:6" ht="12.75">
      <c r="A94" s="212" t="s">
        <v>615</v>
      </c>
      <c r="B94" s="212"/>
      <c r="C94" s="212"/>
      <c r="D94" s="124">
        <f>SUM(D91-D92)</f>
        <v>-51068.25999999995</v>
      </c>
      <c r="E94" s="125"/>
      <c r="F94" s="125"/>
    </row>
    <row r="95" spans="1:6" ht="12.75">
      <c r="A95" s="105"/>
      <c r="B95" s="105"/>
      <c r="C95" s="105"/>
      <c r="D95" s="106"/>
      <c r="E95" s="125"/>
      <c r="F95" s="125"/>
    </row>
    <row r="96" spans="1:6" ht="12.75">
      <c r="A96" s="9" t="s">
        <v>74</v>
      </c>
      <c r="B96" s="9"/>
      <c r="C96" s="9"/>
      <c r="D96" s="9"/>
      <c r="E96" s="9" t="s">
        <v>495</v>
      </c>
      <c r="F96" s="65" t="s">
        <v>104</v>
      </c>
    </row>
    <row r="97" spans="1:7" ht="12.75">
      <c r="A97" s="9"/>
      <c r="B97" s="9"/>
      <c r="C97" s="9"/>
      <c r="D97" s="10"/>
      <c r="E97" s="174"/>
      <c r="F97" s="174" t="s">
        <v>594</v>
      </c>
      <c r="G97" s="171" t="s">
        <v>474</v>
      </c>
    </row>
    <row r="98" spans="1:7" ht="12.75">
      <c r="A98" t="s">
        <v>620</v>
      </c>
      <c r="B98" s="10" t="s">
        <v>392</v>
      </c>
      <c r="C98" s="10"/>
      <c r="D98" s="10"/>
      <c r="E98" s="173" t="s">
        <v>592</v>
      </c>
      <c r="F98" s="51" t="s">
        <v>604</v>
      </c>
      <c r="G98">
        <v>149.33</v>
      </c>
    </row>
    <row r="99" spans="1:6" ht="12.75">
      <c r="A99" s="10"/>
      <c r="B99" s="10" t="s">
        <v>393</v>
      </c>
      <c r="C99" s="10"/>
      <c r="D99" s="10"/>
      <c r="E99" s="109"/>
      <c r="F99" s="120"/>
    </row>
    <row r="100" spans="1:6" ht="12.75">
      <c r="A100" t="s">
        <v>620</v>
      </c>
      <c r="B100" s="10" t="s">
        <v>394</v>
      </c>
      <c r="C100" s="10"/>
      <c r="D100" s="10"/>
      <c r="E100" s="109"/>
      <c r="F100" s="69"/>
    </row>
    <row r="101" spans="1:7" ht="12.75">
      <c r="A101" s="10"/>
      <c r="B101" s="10" t="s">
        <v>395</v>
      </c>
      <c r="C101" s="10"/>
      <c r="D101" s="10"/>
      <c r="E101" s="173" t="s">
        <v>593</v>
      </c>
      <c r="F101" s="51" t="s">
        <v>605</v>
      </c>
      <c r="G101">
        <v>1932.88</v>
      </c>
    </row>
    <row r="102" spans="1:7" ht="12.75">
      <c r="A102" s="10" t="s">
        <v>181</v>
      </c>
      <c r="B102" s="10" t="s">
        <v>108</v>
      </c>
      <c r="C102" s="10"/>
      <c r="D102" s="10"/>
      <c r="E102" s="173" t="s">
        <v>107</v>
      </c>
      <c r="F102" s="51" t="s">
        <v>606</v>
      </c>
      <c r="G102">
        <v>23.91</v>
      </c>
    </row>
    <row r="103" spans="1:7" ht="12.75">
      <c r="A103" s="10" t="s">
        <v>181</v>
      </c>
      <c r="B103" s="10" t="s">
        <v>109</v>
      </c>
      <c r="C103" s="10"/>
      <c r="D103" s="10"/>
      <c r="E103" s="173" t="s">
        <v>107</v>
      </c>
      <c r="F103" s="120">
        <v>14.82</v>
      </c>
      <c r="G103">
        <v>16.45</v>
      </c>
    </row>
    <row r="104" spans="1:6" ht="12.75">
      <c r="A104" s="10"/>
      <c r="B104" s="10"/>
      <c r="C104" s="10"/>
      <c r="D104" s="10"/>
      <c r="E104" s="173"/>
      <c r="F104" s="120"/>
    </row>
    <row r="105" spans="1:6" ht="12.75">
      <c r="A105" s="10"/>
      <c r="B105" s="10"/>
      <c r="C105" s="10"/>
      <c r="D105" s="10"/>
      <c r="E105" s="120"/>
      <c r="F105" s="120"/>
    </row>
    <row r="106" spans="1:6" ht="12.75">
      <c r="A106" s="10" t="s">
        <v>112</v>
      </c>
      <c r="B106" s="10"/>
      <c r="C106" s="10"/>
      <c r="D106" s="9"/>
      <c r="E106" s="10"/>
      <c r="F106" s="10"/>
    </row>
    <row r="107" spans="1:6" ht="12.75">
      <c r="A107" s="10" t="s">
        <v>113</v>
      </c>
      <c r="B107" s="10"/>
      <c r="C107" s="10"/>
      <c r="D107" s="10"/>
      <c r="E107" s="10"/>
      <c r="F107" s="10"/>
    </row>
    <row r="108" spans="1:7" ht="12.75">
      <c r="A108" s="203" t="s">
        <v>112</v>
      </c>
      <c r="B108" s="203"/>
      <c r="C108" s="203"/>
      <c r="D108" s="9"/>
      <c r="E108" s="203"/>
      <c r="F108" s="203"/>
      <c r="G108" s="203"/>
    </row>
    <row r="109" spans="1:7" ht="12.75">
      <c r="A109" s="203" t="s">
        <v>113</v>
      </c>
      <c r="B109" s="203"/>
      <c r="C109" s="203"/>
      <c r="D109" s="203"/>
      <c r="E109" s="203"/>
      <c r="F109" s="203"/>
      <c r="G109" s="203"/>
    </row>
    <row r="110" spans="1:7" ht="12.75">
      <c r="A110" s="50" t="s">
        <v>503</v>
      </c>
      <c r="B110" s="203"/>
      <c r="C110" s="203"/>
      <c r="D110" s="203"/>
      <c r="E110" s="203"/>
      <c r="F110" s="203"/>
      <c r="G110" s="203"/>
    </row>
    <row r="111" spans="1:7" ht="12.75">
      <c r="A111" t="s">
        <v>500</v>
      </c>
      <c r="B111" s="203"/>
      <c r="C111" s="203"/>
      <c r="D111" s="203"/>
      <c r="E111" s="203"/>
      <c r="F111" s="203"/>
      <c r="G111" s="203"/>
    </row>
    <row r="112" spans="1:7" ht="12.75">
      <c r="A112" t="s">
        <v>654</v>
      </c>
      <c r="B112" s="203"/>
      <c r="C112" s="203"/>
      <c r="D112" s="203"/>
      <c r="E112" s="203"/>
      <c r="F112" s="203"/>
      <c r="G112" s="203"/>
    </row>
    <row r="113" spans="1:7" ht="12.75">
      <c r="A113" t="s">
        <v>655</v>
      </c>
      <c r="B113" s="203"/>
      <c r="C113" s="203"/>
      <c r="D113" s="203"/>
      <c r="E113" s="203"/>
      <c r="F113" s="203"/>
      <c r="G113" s="203"/>
    </row>
    <row r="114" spans="1:7" ht="12.75">
      <c r="A114" t="s">
        <v>656</v>
      </c>
      <c r="B114" s="203"/>
      <c r="C114" s="203"/>
      <c r="D114" s="203"/>
      <c r="E114" s="203"/>
      <c r="F114" s="203"/>
      <c r="G114" s="203"/>
    </row>
    <row r="115" spans="1:7" ht="12.75">
      <c r="A115" t="s">
        <v>658</v>
      </c>
      <c r="B115" s="203"/>
      <c r="C115" s="203"/>
      <c r="D115" s="203"/>
      <c r="E115" s="203"/>
      <c r="F115" s="203"/>
      <c r="G115" s="203"/>
    </row>
    <row r="116" spans="1:7" ht="12.75">
      <c r="A116" s="50" t="s">
        <v>657</v>
      </c>
      <c r="B116" s="203"/>
      <c r="C116" s="203"/>
      <c r="D116" s="203"/>
      <c r="E116" s="203"/>
      <c r="F116" s="203"/>
      <c r="G116" s="203"/>
    </row>
    <row r="117" spans="1:7" ht="12.75">
      <c r="A117" t="s">
        <v>659</v>
      </c>
      <c r="B117" s="203"/>
      <c r="C117" s="203"/>
      <c r="D117" s="203"/>
      <c r="E117" s="203"/>
      <c r="F117" s="203"/>
      <c r="G117" s="203"/>
    </row>
    <row r="118" spans="1:6" ht="12.75">
      <c r="A118" s="10"/>
      <c r="B118" s="10"/>
      <c r="C118" s="10"/>
      <c r="D118" s="10"/>
      <c r="E118" s="10"/>
      <c r="F118" s="10"/>
    </row>
    <row r="119" spans="1:6" ht="12.75">
      <c r="A119" s="10" t="s">
        <v>273</v>
      </c>
      <c r="B119" s="10"/>
      <c r="C119" s="10" t="s">
        <v>442</v>
      </c>
      <c r="D119" s="10"/>
      <c r="E119" s="10"/>
      <c r="F119" s="10"/>
    </row>
    <row r="120" spans="1:6" ht="12.75">
      <c r="A120" s="10"/>
      <c r="B120" s="10"/>
      <c r="C120" s="10"/>
      <c r="D120" s="10"/>
      <c r="E120" s="10"/>
      <c r="F120" s="10"/>
    </row>
    <row r="121" spans="1:6" ht="12.75">
      <c r="A121" s="10"/>
      <c r="B121" s="10"/>
      <c r="C121" s="10"/>
      <c r="D121" s="10"/>
      <c r="E121" s="10"/>
      <c r="F121" s="10"/>
    </row>
    <row r="122" spans="1:3" ht="12.75">
      <c r="A122" s="10"/>
      <c r="B122" s="10"/>
      <c r="C122" s="10"/>
    </row>
    <row r="123" spans="1:3" ht="12.75">
      <c r="A123" s="10"/>
      <c r="B123" s="10"/>
      <c r="C123" s="10"/>
    </row>
    <row r="124" spans="1:3" ht="12.75">
      <c r="A124" s="10"/>
      <c r="B124" s="10"/>
      <c r="C124" s="10"/>
    </row>
    <row r="125" spans="1:3" ht="12.75">
      <c r="A125" s="10" t="s">
        <v>280</v>
      </c>
      <c r="B125" s="10"/>
      <c r="C125" s="10"/>
    </row>
    <row r="126" spans="1:6" ht="12.75">
      <c r="A126" s="10"/>
      <c r="B126" s="10"/>
      <c r="C126" s="10"/>
      <c r="D126" s="10"/>
      <c r="E126" s="10"/>
      <c r="F126" s="10"/>
    </row>
    <row r="127" spans="1:6" ht="12.75">
      <c r="A127" s="10"/>
      <c r="B127" s="10"/>
      <c r="C127" s="10"/>
      <c r="D127" s="10"/>
      <c r="E127" s="10"/>
      <c r="F127" s="10"/>
    </row>
    <row r="128" spans="1:6" ht="12.75">
      <c r="A128" s="10"/>
      <c r="B128" s="10"/>
      <c r="C128" s="10"/>
      <c r="D128" s="10"/>
      <c r="E128" s="10"/>
      <c r="F128" s="10"/>
    </row>
    <row r="129" spans="1:6" ht="12.75">
      <c r="A129" s="10"/>
      <c r="B129" s="10"/>
      <c r="C129" s="10"/>
      <c r="D129" s="10"/>
      <c r="E129" s="10"/>
      <c r="F129" s="10"/>
    </row>
    <row r="130" spans="1:6" ht="12.75">
      <c r="A130" s="10"/>
      <c r="B130" s="10"/>
      <c r="C130" s="10"/>
      <c r="D130" s="10"/>
      <c r="E130" s="10"/>
      <c r="F130" s="10"/>
    </row>
    <row r="131" spans="1:6" ht="12.75">
      <c r="A131" s="10"/>
      <c r="B131" s="10"/>
      <c r="C131" s="10"/>
      <c r="D131" s="10"/>
      <c r="E131" s="10"/>
      <c r="F131" s="10"/>
    </row>
    <row r="132" spans="1:6" ht="12.75">
      <c r="A132" s="10"/>
      <c r="B132" s="10"/>
      <c r="C132" s="10"/>
      <c r="D132" s="10"/>
      <c r="E132" s="10"/>
      <c r="F132" s="10"/>
    </row>
    <row r="133" spans="1:6" ht="12.75">
      <c r="A133" s="10"/>
      <c r="B133" s="10"/>
      <c r="C133" s="10"/>
      <c r="D133" s="10"/>
      <c r="E133" s="10"/>
      <c r="F133" s="10"/>
    </row>
    <row r="134" spans="1:6" ht="12.75">
      <c r="A134" s="10"/>
      <c r="B134" s="10"/>
      <c r="C134" s="10"/>
      <c r="D134" s="10"/>
      <c r="E134" s="10"/>
      <c r="F134" s="10"/>
    </row>
    <row r="135" spans="1:6" ht="12.75">
      <c r="A135" s="10"/>
      <c r="B135" s="10"/>
      <c r="C135" s="10"/>
      <c r="D135" s="10"/>
      <c r="E135" s="10"/>
      <c r="F135" s="10"/>
    </row>
    <row r="136" spans="1:6" ht="12.75">
      <c r="A136" s="10"/>
      <c r="B136" s="10"/>
      <c r="C136" s="10"/>
      <c r="D136" s="10"/>
      <c r="E136" s="10"/>
      <c r="F136" s="10"/>
    </row>
    <row r="137" spans="1:6" ht="12.75">
      <c r="A137" s="10"/>
      <c r="B137" s="10"/>
      <c r="C137" s="10"/>
      <c r="D137" s="10"/>
      <c r="E137" s="10"/>
      <c r="F137" s="10"/>
    </row>
    <row r="138" spans="1:6" ht="12.75">
      <c r="A138" s="10"/>
      <c r="B138" s="10"/>
      <c r="C138" s="10"/>
      <c r="D138" s="10"/>
      <c r="E138" s="10"/>
      <c r="F138" s="10"/>
    </row>
    <row r="139" spans="1:6" ht="12.75">
      <c r="A139" s="10"/>
      <c r="B139" s="10"/>
      <c r="C139" s="10"/>
      <c r="D139" s="10"/>
      <c r="E139" s="10"/>
      <c r="F139" s="10"/>
    </row>
    <row r="140" spans="1:6" ht="12.75">
      <c r="A140" s="10"/>
      <c r="B140" s="10"/>
      <c r="C140" s="10"/>
      <c r="D140" s="10"/>
      <c r="E140" s="10"/>
      <c r="F140" s="10"/>
    </row>
    <row r="141" spans="1:6" ht="12.75">
      <c r="A141" s="10"/>
      <c r="B141" s="10"/>
      <c r="C141" s="10"/>
      <c r="D141" s="10"/>
      <c r="E141" s="10"/>
      <c r="F141" s="10"/>
    </row>
    <row r="142" spans="1:6" ht="12.75">
      <c r="A142" s="10"/>
      <c r="B142" s="10"/>
      <c r="C142" s="10"/>
      <c r="D142" s="10"/>
      <c r="E142" s="10"/>
      <c r="F142" s="10"/>
    </row>
    <row r="143" spans="1:6" ht="12.75">
      <c r="A143" s="10"/>
      <c r="B143" s="10"/>
      <c r="C143" s="10"/>
      <c r="D143" s="10"/>
      <c r="E143" s="10"/>
      <c r="F143" s="10"/>
    </row>
    <row r="144" spans="1:6" ht="12.75">
      <c r="A144" s="10"/>
      <c r="B144" s="10"/>
      <c r="C144" s="10"/>
      <c r="D144" s="10"/>
      <c r="E144" s="10"/>
      <c r="F144" s="10"/>
    </row>
    <row r="145" spans="1:6" ht="12.75">
      <c r="A145" s="10"/>
      <c r="B145" s="10"/>
      <c r="C145" s="10"/>
      <c r="D145" s="10"/>
      <c r="E145" s="10"/>
      <c r="F145" s="10"/>
    </row>
    <row r="146" spans="1:6" ht="12.75">
      <c r="A146" s="10"/>
      <c r="B146" s="10"/>
      <c r="C146" s="10"/>
      <c r="D146" s="10"/>
      <c r="E146" s="10"/>
      <c r="F146" s="10"/>
    </row>
    <row r="147" spans="1:6" ht="12.75">
      <c r="A147" s="10"/>
      <c r="B147" s="10"/>
      <c r="C147" s="10"/>
      <c r="D147" s="10"/>
      <c r="E147" s="10"/>
      <c r="F147" s="10"/>
    </row>
    <row r="148" spans="1:6" ht="12.75">
      <c r="A148" s="10"/>
      <c r="B148" s="10"/>
      <c r="C148" s="10"/>
      <c r="D148" s="10"/>
      <c r="E148" s="10"/>
      <c r="F148" s="10"/>
    </row>
    <row r="149" spans="1:6" ht="12.75">
      <c r="A149" s="10"/>
      <c r="B149" s="10"/>
      <c r="C149" s="10"/>
      <c r="D149" s="10"/>
      <c r="E149" s="10"/>
      <c r="F149" s="10"/>
    </row>
    <row r="150" spans="1:6" ht="12.75">
      <c r="A150" s="10"/>
      <c r="B150" s="10"/>
      <c r="C150" s="10"/>
      <c r="D150" s="10"/>
      <c r="E150" s="10"/>
      <c r="F150" s="10"/>
    </row>
    <row r="151" spans="1:6" ht="12.75">
      <c r="A151" s="10"/>
      <c r="B151" s="10"/>
      <c r="C151" s="10"/>
      <c r="D151" s="10"/>
      <c r="E151" s="10"/>
      <c r="F151" s="10"/>
    </row>
    <row r="152" spans="1:6" ht="12.75">
      <c r="A152" s="10"/>
      <c r="B152" s="10"/>
      <c r="C152" s="10"/>
      <c r="D152" s="10"/>
      <c r="E152" s="10"/>
      <c r="F152" s="10"/>
    </row>
    <row r="153" spans="1:6" ht="12.75">
      <c r="A153" s="10"/>
      <c r="B153" s="10"/>
      <c r="C153" s="10"/>
      <c r="D153" s="10"/>
      <c r="E153" s="10"/>
      <c r="F153" s="10"/>
    </row>
    <row r="154" spans="1:6" ht="12.75">
      <c r="A154" s="10"/>
      <c r="B154" s="10"/>
      <c r="C154" s="10"/>
      <c r="D154" s="10"/>
      <c r="E154" s="10"/>
      <c r="F154" s="10"/>
    </row>
    <row r="155" spans="1:6" ht="12.75">
      <c r="A155" s="10"/>
      <c r="B155" s="10"/>
      <c r="C155" s="10"/>
      <c r="D155" s="10"/>
      <c r="E155" s="10"/>
      <c r="F155" s="10"/>
    </row>
    <row r="156" spans="1:6" ht="12.75">
      <c r="A156" s="10"/>
      <c r="B156" s="10"/>
      <c r="C156" s="10"/>
      <c r="D156" s="10"/>
      <c r="E156" s="10"/>
      <c r="F156" s="10"/>
    </row>
    <row r="157" spans="1:6" ht="12.75">
      <c r="A157" s="10"/>
      <c r="B157" s="10"/>
      <c r="C157" s="10"/>
      <c r="D157" s="10"/>
      <c r="E157" s="10"/>
      <c r="F157" s="10"/>
    </row>
    <row r="158" spans="1:6" ht="12.75">
      <c r="A158" s="10"/>
      <c r="B158" s="10"/>
      <c r="C158" s="10"/>
      <c r="D158" s="10"/>
      <c r="E158" s="10"/>
      <c r="F158" s="10"/>
    </row>
    <row r="159" spans="1:6" ht="12.75">
      <c r="A159" s="10"/>
      <c r="B159" s="10"/>
      <c r="C159" s="10"/>
      <c r="D159" s="10"/>
      <c r="E159" s="10"/>
      <c r="F159" s="10"/>
    </row>
    <row r="160" spans="1:6" ht="12.75">
      <c r="A160" s="10"/>
      <c r="B160" s="10"/>
      <c r="C160" s="10"/>
      <c r="D160" s="10"/>
      <c r="E160" s="10"/>
      <c r="F160" s="10"/>
    </row>
    <row r="161" spans="1:6" ht="12.75">
      <c r="A161" s="10"/>
      <c r="B161" s="10"/>
      <c r="C161" s="10"/>
      <c r="D161" s="10"/>
      <c r="E161" s="10"/>
      <c r="F161" s="10"/>
    </row>
    <row r="162" spans="1:6" ht="12.75">
      <c r="A162" s="10"/>
      <c r="B162" s="10"/>
      <c r="C162" s="10"/>
      <c r="D162" s="10"/>
      <c r="E162" s="10"/>
      <c r="F162" s="10"/>
    </row>
    <row r="163" spans="1:6" ht="12.75">
      <c r="A163" s="10"/>
      <c r="B163" s="10"/>
      <c r="C163" s="10"/>
      <c r="D163" s="10"/>
      <c r="E163" s="10"/>
      <c r="F163" s="10"/>
    </row>
    <row r="164" spans="1:6" ht="12.75">
      <c r="A164" s="10"/>
      <c r="B164" s="10"/>
      <c r="C164" s="10"/>
      <c r="D164" s="10"/>
      <c r="E164" s="10"/>
      <c r="F164" s="10"/>
    </row>
    <row r="165" spans="1:6" ht="12.75">
      <c r="A165" s="10"/>
      <c r="B165" s="10"/>
      <c r="C165" s="10"/>
      <c r="D165" s="10"/>
      <c r="E165" s="10"/>
      <c r="F165" s="10"/>
    </row>
    <row r="166" spans="1:6" ht="12.75">
      <c r="A166" s="10"/>
      <c r="B166" s="10"/>
      <c r="C166" s="10"/>
      <c r="D166" s="10"/>
      <c r="E166" s="10"/>
      <c r="F166" s="10"/>
    </row>
    <row r="167" spans="1:6" ht="12.75">
      <c r="A167" s="10"/>
      <c r="B167" s="10"/>
      <c r="C167" s="10"/>
      <c r="D167" s="10"/>
      <c r="E167" s="10"/>
      <c r="F167" s="10"/>
    </row>
    <row r="168" spans="1:6" ht="12.75">
      <c r="A168" s="10"/>
      <c r="B168" s="10"/>
      <c r="C168" s="10"/>
      <c r="D168" s="10"/>
      <c r="E168" s="10"/>
      <c r="F168" s="10"/>
    </row>
    <row r="169" spans="1:6" ht="12.75">
      <c r="A169" s="10"/>
      <c r="B169" s="10"/>
      <c r="C169" s="10"/>
      <c r="D169" s="10"/>
      <c r="E169" s="10"/>
      <c r="F169" s="10"/>
    </row>
    <row r="170" spans="1:6" ht="12.75">
      <c r="A170" s="10"/>
      <c r="B170" s="10"/>
      <c r="C170" s="10"/>
      <c r="D170" s="10"/>
      <c r="E170" s="10"/>
      <c r="F170" s="10"/>
    </row>
    <row r="171" spans="1:6" ht="12.75">
      <c r="A171" s="10"/>
      <c r="B171" s="10"/>
      <c r="C171" s="10"/>
      <c r="D171" s="10"/>
      <c r="E171" s="10"/>
      <c r="F171" s="10"/>
    </row>
    <row r="172" spans="1:6" ht="12.75">
      <c r="A172" s="10"/>
      <c r="B172" s="10"/>
      <c r="C172" s="10"/>
      <c r="D172" s="10"/>
      <c r="E172" s="10"/>
      <c r="F172" s="10"/>
    </row>
    <row r="173" spans="1:6" ht="12.75">
      <c r="A173" s="10"/>
      <c r="B173" s="10"/>
      <c r="C173" s="10"/>
      <c r="D173" s="10"/>
      <c r="E173" s="10"/>
      <c r="F173" s="10"/>
    </row>
    <row r="174" spans="1:6" ht="12.75">
      <c r="A174" s="10"/>
      <c r="B174" s="10"/>
      <c r="C174" s="10"/>
      <c r="D174" s="10"/>
      <c r="E174" s="10"/>
      <c r="F174" s="10"/>
    </row>
    <row r="175" spans="1:6" ht="12.75">
      <c r="A175" s="10"/>
      <c r="B175" s="10"/>
      <c r="C175" s="10"/>
      <c r="D175" s="10"/>
      <c r="E175" s="10"/>
      <c r="F175" s="10"/>
    </row>
    <row r="176" spans="1:6" ht="12.75">
      <c r="A176" s="10"/>
      <c r="B176" s="10"/>
      <c r="C176" s="10"/>
      <c r="D176" s="10"/>
      <c r="E176" s="10"/>
      <c r="F176" s="10"/>
    </row>
    <row r="177" spans="1:6" ht="12.75">
      <c r="A177" s="10"/>
      <c r="B177" s="10"/>
      <c r="C177" s="10"/>
      <c r="D177" s="10"/>
      <c r="E177" s="10"/>
      <c r="F177" s="10"/>
    </row>
    <row r="178" spans="1:6" ht="12.75">
      <c r="A178" s="10"/>
      <c r="B178" s="10"/>
      <c r="C178" s="10"/>
      <c r="D178" s="10"/>
      <c r="E178" s="10"/>
      <c r="F178" s="10"/>
    </row>
    <row r="179" spans="1:6" ht="12.75">
      <c r="A179" s="10"/>
      <c r="B179" s="10"/>
      <c r="C179" s="10"/>
      <c r="D179" s="10"/>
      <c r="E179" s="10"/>
      <c r="F179" s="10"/>
    </row>
    <row r="180" spans="1:6" ht="12.75">
      <c r="A180" s="10"/>
      <c r="B180" s="10"/>
      <c r="C180" s="10"/>
      <c r="D180" s="10"/>
      <c r="E180" s="10"/>
      <c r="F180" s="10"/>
    </row>
    <row r="181" spans="1:6" ht="12.75">
      <c r="A181" s="10"/>
      <c r="B181" s="10"/>
      <c r="C181" s="10"/>
      <c r="D181" s="10"/>
      <c r="E181" s="10"/>
      <c r="F181" s="10"/>
    </row>
    <row r="182" spans="1:6" ht="12.75">
      <c r="A182" s="10"/>
      <c r="B182" s="10"/>
      <c r="C182" s="10"/>
      <c r="D182" s="10"/>
      <c r="E182" s="10"/>
      <c r="F182" s="10"/>
    </row>
    <row r="183" spans="1:6" ht="12.75">
      <c r="A183" s="10"/>
      <c r="B183" s="10"/>
      <c r="C183" s="10"/>
      <c r="D183" s="10"/>
      <c r="E183" s="10"/>
      <c r="F183" s="10"/>
    </row>
    <row r="184" spans="1:6" ht="12.75">
      <c r="A184" s="10"/>
      <c r="B184" s="10"/>
      <c r="C184" s="10"/>
      <c r="D184" s="10"/>
      <c r="E184" s="10"/>
      <c r="F184" s="10"/>
    </row>
    <row r="185" spans="1:6" ht="12.75">
      <c r="A185" s="10"/>
      <c r="B185" s="10"/>
      <c r="C185" s="10"/>
      <c r="D185" s="10"/>
      <c r="E185" s="10"/>
      <c r="F185" s="10"/>
    </row>
    <row r="186" spans="1:6" ht="12.75">
      <c r="A186" s="10"/>
      <c r="B186" s="10"/>
      <c r="C186" s="10"/>
      <c r="D186" s="10"/>
      <c r="E186" s="10"/>
      <c r="F186" s="10"/>
    </row>
    <row r="187" spans="1:6" ht="12.75">
      <c r="A187" s="10"/>
      <c r="B187" s="10"/>
      <c r="C187" s="10"/>
      <c r="D187" s="10"/>
      <c r="E187" s="10"/>
      <c r="F187" s="10"/>
    </row>
    <row r="188" spans="1:6" ht="12.75">
      <c r="A188" s="10"/>
      <c r="B188" s="10"/>
      <c r="C188" s="10"/>
      <c r="D188" s="10"/>
      <c r="E188" s="10"/>
      <c r="F188" s="10"/>
    </row>
    <row r="189" spans="1:6" ht="12.75">
      <c r="A189" s="10"/>
      <c r="B189" s="10"/>
      <c r="C189" s="10"/>
      <c r="D189" s="10"/>
      <c r="E189" s="10"/>
      <c r="F189" s="10"/>
    </row>
    <row r="190" spans="1:6" ht="12.75">
      <c r="A190" s="10"/>
      <c r="B190" s="10"/>
      <c r="C190" s="10"/>
      <c r="D190" s="10"/>
      <c r="E190" s="10"/>
      <c r="F190" s="10"/>
    </row>
    <row r="191" spans="1:6" ht="12.75">
      <c r="A191" s="10"/>
      <c r="B191" s="10"/>
      <c r="C191" s="10"/>
      <c r="D191" s="10"/>
      <c r="E191" s="10"/>
      <c r="F191" s="10"/>
    </row>
    <row r="192" spans="1:6" ht="12.75">
      <c r="A192" s="10"/>
      <c r="B192" s="10"/>
      <c r="C192" s="10"/>
      <c r="D192" s="10"/>
      <c r="E192" s="10"/>
      <c r="F192" s="10"/>
    </row>
    <row r="193" spans="1:6" ht="12.75">
      <c r="A193" s="10"/>
      <c r="B193" s="10"/>
      <c r="C193" s="10"/>
      <c r="D193" s="10"/>
      <c r="E193" s="10"/>
      <c r="F193" s="10"/>
    </row>
    <row r="194" spans="1:6" ht="12.75">
      <c r="A194" s="10"/>
      <c r="B194" s="10"/>
      <c r="C194" s="10"/>
      <c r="D194" s="10"/>
      <c r="E194" s="10"/>
      <c r="F194" s="10"/>
    </row>
    <row r="195" spans="1:6" ht="12.75">
      <c r="A195" s="10"/>
      <c r="B195" s="10"/>
      <c r="C195" s="10"/>
      <c r="D195" s="10"/>
      <c r="E195" s="10"/>
      <c r="F195" s="10"/>
    </row>
    <row r="196" spans="1:6" ht="12.75">
      <c r="A196" s="10"/>
      <c r="B196" s="10"/>
      <c r="C196" s="10"/>
      <c r="D196" s="10"/>
      <c r="E196" s="10"/>
      <c r="F196" s="10"/>
    </row>
    <row r="197" spans="1:6" ht="12.75">
      <c r="A197" s="10"/>
      <c r="B197" s="10"/>
      <c r="C197" s="10"/>
      <c r="D197" s="10"/>
      <c r="E197" s="10"/>
      <c r="F197" s="10"/>
    </row>
    <row r="198" spans="1:6" ht="12.75">
      <c r="A198" s="10"/>
      <c r="B198" s="10"/>
      <c r="C198" s="10"/>
      <c r="D198" s="10"/>
      <c r="E198" s="10"/>
      <c r="F198" s="10"/>
    </row>
    <row r="199" spans="1:6" ht="12.75">
      <c r="A199" s="10"/>
      <c r="B199" s="10"/>
      <c r="C199" s="10"/>
      <c r="D199" s="10"/>
      <c r="E199" s="10"/>
      <c r="F199" s="10"/>
    </row>
    <row r="200" spans="1:6" ht="12.75">
      <c r="A200" s="10"/>
      <c r="B200" s="10"/>
      <c r="C200" s="10"/>
      <c r="D200" s="10"/>
      <c r="E200" s="10"/>
      <c r="F200" s="10"/>
    </row>
    <row r="201" spans="1:6" ht="12.75">
      <c r="A201" s="10"/>
      <c r="B201" s="10"/>
      <c r="C201" s="10"/>
      <c r="D201" s="10"/>
      <c r="E201" s="10"/>
      <c r="F201" s="10"/>
    </row>
    <row r="202" spans="1:6" ht="12.75">
      <c r="A202" s="10"/>
      <c r="B202" s="10"/>
      <c r="C202" s="10"/>
      <c r="D202" s="10"/>
      <c r="E202" s="10"/>
      <c r="F202" s="10"/>
    </row>
    <row r="203" spans="1:6" ht="12.75">
      <c r="A203" s="10"/>
      <c r="B203" s="10"/>
      <c r="C203" s="10"/>
      <c r="D203" s="10"/>
      <c r="E203" s="10"/>
      <c r="F203" s="10"/>
    </row>
    <row r="204" spans="1:6" ht="12.75">
      <c r="A204" s="10"/>
      <c r="B204" s="10"/>
      <c r="C204" s="10"/>
      <c r="D204" s="10"/>
      <c r="E204" s="10"/>
      <c r="F204" s="10"/>
    </row>
    <row r="205" spans="1:6" ht="12.75">
      <c r="A205" s="10"/>
      <c r="B205" s="10"/>
      <c r="C205" s="10"/>
      <c r="D205" s="10"/>
      <c r="E205" s="10"/>
      <c r="F205" s="10"/>
    </row>
    <row r="206" spans="1:6" ht="12.75">
      <c r="A206" s="10"/>
      <c r="B206" s="10"/>
      <c r="C206" s="10"/>
      <c r="D206" s="10"/>
      <c r="E206" s="10"/>
      <c r="F206" s="10"/>
    </row>
    <row r="207" spans="1:6" ht="12.75">
      <c r="A207" s="10"/>
      <c r="B207" s="10"/>
      <c r="C207" s="10"/>
      <c r="D207" s="10"/>
      <c r="E207" s="10"/>
      <c r="F207" s="10"/>
    </row>
    <row r="208" spans="1:6" ht="12.75">
      <c r="A208" s="10"/>
      <c r="B208" s="10"/>
      <c r="C208" s="10"/>
      <c r="D208" s="10"/>
      <c r="E208" s="10"/>
      <c r="F208" s="10"/>
    </row>
    <row r="209" spans="1:6" ht="12.75">
      <c r="A209" s="10"/>
      <c r="B209" s="10"/>
      <c r="C209" s="10"/>
      <c r="D209" s="10"/>
      <c r="E209" s="10"/>
      <c r="F209" s="10"/>
    </row>
    <row r="210" spans="1:6" ht="12.75">
      <c r="A210" s="10"/>
      <c r="B210" s="10"/>
      <c r="C210" s="10"/>
      <c r="D210" s="10"/>
      <c r="E210" s="10"/>
      <c r="F210" s="10"/>
    </row>
    <row r="211" spans="1:6" ht="12.75">
      <c r="A211" s="10"/>
      <c r="B211" s="10"/>
      <c r="C211" s="10"/>
      <c r="D211" s="10"/>
      <c r="E211" s="10"/>
      <c r="F211" s="10"/>
    </row>
    <row r="212" spans="1:6" ht="12.75">
      <c r="A212" s="10"/>
      <c r="B212" s="10"/>
      <c r="C212" s="10"/>
      <c r="D212" s="10"/>
      <c r="E212" s="10"/>
      <c r="F212" s="10"/>
    </row>
    <row r="213" spans="1:6" ht="12.75">
      <c r="A213" s="10"/>
      <c r="B213" s="10"/>
      <c r="C213" s="10"/>
      <c r="D213" s="10"/>
      <c r="E213" s="10"/>
      <c r="F213" s="10"/>
    </row>
    <row r="214" spans="1:6" ht="12.75">
      <c r="A214" s="10"/>
      <c r="B214" s="10"/>
      <c r="C214" s="10"/>
      <c r="D214" s="10"/>
      <c r="E214" s="10"/>
      <c r="F214" s="10"/>
    </row>
    <row r="215" spans="1:6" ht="12.75">
      <c r="A215" s="10"/>
      <c r="B215" s="10"/>
      <c r="C215" s="10"/>
      <c r="D215" s="10"/>
      <c r="E215" s="10"/>
      <c r="F215" s="10"/>
    </row>
    <row r="216" spans="1:6" ht="12.75">
      <c r="A216" s="10"/>
      <c r="B216" s="10"/>
      <c r="C216" s="10"/>
      <c r="D216" s="10"/>
      <c r="E216" s="10"/>
      <c r="F216" s="10"/>
    </row>
    <row r="217" spans="1:6" ht="12.75">
      <c r="A217" s="10"/>
      <c r="B217" s="10"/>
      <c r="C217" s="10"/>
      <c r="D217" s="10"/>
      <c r="E217" s="10"/>
      <c r="F217" s="10"/>
    </row>
    <row r="218" spans="1:6" ht="12.75">
      <c r="A218" s="10"/>
      <c r="B218" s="10"/>
      <c r="C218" s="10"/>
      <c r="D218" s="10"/>
      <c r="E218" s="10"/>
      <c r="F218" s="10"/>
    </row>
    <row r="219" spans="1:6" ht="12.75">
      <c r="A219" s="10"/>
      <c r="B219" s="10"/>
      <c r="C219" s="10"/>
      <c r="D219" s="10"/>
      <c r="E219" s="10"/>
      <c r="F219" s="10"/>
    </row>
    <row r="220" spans="1:6" ht="12.75">
      <c r="A220" s="10"/>
      <c r="B220" s="10"/>
      <c r="C220" s="10"/>
      <c r="D220" s="10"/>
      <c r="E220" s="10"/>
      <c r="F220" s="10"/>
    </row>
    <row r="221" spans="1:6" ht="12.75">
      <c r="A221" s="10"/>
      <c r="B221" s="10"/>
      <c r="C221" s="10"/>
      <c r="D221" s="10"/>
      <c r="E221" s="10"/>
      <c r="F221" s="10"/>
    </row>
    <row r="222" spans="1:6" ht="12.75">
      <c r="A222" s="10"/>
      <c r="B222" s="10"/>
      <c r="C222" s="10"/>
      <c r="D222" s="10"/>
      <c r="E222" s="10"/>
      <c r="F222" s="10"/>
    </row>
    <row r="223" spans="1:6" ht="12.75">
      <c r="A223" s="10"/>
      <c r="B223" s="10"/>
      <c r="C223" s="10"/>
      <c r="D223" s="10"/>
      <c r="E223" s="10"/>
      <c r="F223" s="10"/>
    </row>
    <row r="224" spans="1:6" ht="12.75">
      <c r="A224" s="10"/>
      <c r="B224" s="10"/>
      <c r="C224" s="10"/>
      <c r="D224" s="10"/>
      <c r="E224" s="10"/>
      <c r="F224" s="10"/>
    </row>
    <row r="225" spans="1:6" ht="12.75">
      <c r="A225" s="10"/>
      <c r="B225" s="10"/>
      <c r="C225" s="10"/>
      <c r="D225" s="10"/>
      <c r="E225" s="10"/>
      <c r="F225" s="10"/>
    </row>
    <row r="226" spans="1:6" ht="12.75">
      <c r="A226" s="10"/>
      <c r="B226" s="10"/>
      <c r="C226" s="10"/>
      <c r="D226" s="10"/>
      <c r="E226" s="10"/>
      <c r="F226" s="10"/>
    </row>
    <row r="227" spans="1:6" ht="12.75">
      <c r="A227" s="10"/>
      <c r="B227" s="10"/>
      <c r="C227" s="10"/>
      <c r="D227" s="10"/>
      <c r="E227" s="10"/>
      <c r="F227" s="10"/>
    </row>
    <row r="228" spans="1:6" ht="12.75">
      <c r="A228" s="10"/>
      <c r="B228" s="10"/>
      <c r="C228" s="10"/>
      <c r="D228" s="10"/>
      <c r="E228" s="10"/>
      <c r="F228" s="10"/>
    </row>
    <row r="229" spans="1:6" ht="12.75">
      <c r="A229" s="10"/>
      <c r="B229" s="10"/>
      <c r="C229" s="10"/>
      <c r="D229" s="10"/>
      <c r="E229" s="10"/>
      <c r="F229" s="10"/>
    </row>
    <row r="230" spans="1:6" ht="12.75">
      <c r="A230" s="10"/>
      <c r="B230" s="10"/>
      <c r="C230" s="10"/>
      <c r="D230" s="10"/>
      <c r="E230" s="10"/>
      <c r="F230" s="10"/>
    </row>
    <row r="231" spans="1:6" ht="12.75">
      <c r="A231" s="10"/>
      <c r="B231" s="10"/>
      <c r="C231" s="10"/>
      <c r="D231" s="10"/>
      <c r="E231" s="10"/>
      <c r="F231" s="10"/>
    </row>
    <row r="232" spans="1:6" ht="12.75">
      <c r="A232" s="10"/>
      <c r="B232" s="10"/>
      <c r="C232" s="10"/>
      <c r="D232" s="10"/>
      <c r="E232" s="10"/>
      <c r="F232" s="10"/>
    </row>
    <row r="233" spans="1:6" ht="12.75">
      <c r="A233" s="10"/>
      <c r="B233" s="10"/>
      <c r="C233" s="10"/>
      <c r="D233" s="10"/>
      <c r="E233" s="10"/>
      <c r="F233" s="10"/>
    </row>
    <row r="234" spans="1:6" ht="12.75">
      <c r="A234" s="10"/>
      <c r="B234" s="10"/>
      <c r="C234" s="10"/>
      <c r="D234" s="10"/>
      <c r="E234" s="10"/>
      <c r="F234" s="10"/>
    </row>
    <row r="235" spans="1:6" ht="12.75">
      <c r="A235" s="10"/>
      <c r="B235" s="10"/>
      <c r="C235" s="10"/>
      <c r="D235" s="10"/>
      <c r="E235" s="10"/>
      <c r="F235" s="10"/>
    </row>
    <row r="236" spans="1:6" ht="12.75">
      <c r="A236" s="10"/>
      <c r="B236" s="10"/>
      <c r="C236" s="10"/>
      <c r="D236" s="10"/>
      <c r="E236" s="10"/>
      <c r="F236" s="10"/>
    </row>
    <row r="237" spans="1:6" ht="12.75">
      <c r="A237" s="10"/>
      <c r="B237" s="10"/>
      <c r="C237" s="10"/>
      <c r="D237" s="10"/>
      <c r="E237" s="10"/>
      <c r="F237" s="10"/>
    </row>
    <row r="238" spans="1:6" ht="12.75">
      <c r="A238" s="10"/>
      <c r="B238" s="10"/>
      <c r="C238" s="10"/>
      <c r="D238" s="10"/>
      <c r="E238" s="10"/>
      <c r="F238" s="10"/>
    </row>
    <row r="239" spans="1:6" ht="12.75">
      <c r="A239" s="10"/>
      <c r="B239" s="10"/>
      <c r="C239" s="10"/>
      <c r="D239" s="10"/>
      <c r="E239" s="10"/>
      <c r="F239" s="10"/>
    </row>
    <row r="240" spans="1:6" ht="12.75">
      <c r="A240" s="10"/>
      <c r="B240" s="10"/>
      <c r="C240" s="10"/>
      <c r="D240" s="10"/>
      <c r="E240" s="10"/>
      <c r="F240" s="10"/>
    </row>
    <row r="241" spans="1:6" ht="12.75">
      <c r="A241" s="10"/>
      <c r="B241" s="10"/>
      <c r="C241" s="10"/>
      <c r="D241" s="10"/>
      <c r="E241" s="10"/>
      <c r="F241" s="10"/>
    </row>
    <row r="242" spans="1:6" ht="12.75">
      <c r="A242" s="10"/>
      <c r="B242" s="10"/>
      <c r="C242" s="10"/>
      <c r="D242" s="10"/>
      <c r="E242" s="10"/>
      <c r="F242" s="10"/>
    </row>
    <row r="243" spans="1:6" ht="12.75">
      <c r="A243" s="10"/>
      <c r="B243" s="10"/>
      <c r="C243" s="10"/>
      <c r="D243" s="10"/>
      <c r="E243" s="10"/>
      <c r="F243" s="10"/>
    </row>
    <row r="244" spans="1:6" ht="12.75">
      <c r="A244" s="10"/>
      <c r="B244" s="10"/>
      <c r="C244" s="10"/>
      <c r="D244" s="10"/>
      <c r="E244" s="10"/>
      <c r="F244" s="10"/>
    </row>
    <row r="245" spans="1:6" ht="12.75">
      <c r="A245" s="10"/>
      <c r="B245" s="10"/>
      <c r="C245" s="10"/>
      <c r="D245" s="10"/>
      <c r="E245" s="10"/>
      <c r="F245" s="10"/>
    </row>
    <row r="246" spans="1:6" ht="12.75">
      <c r="A246" s="10"/>
      <c r="B246" s="10"/>
      <c r="C246" s="10"/>
      <c r="D246" s="10"/>
      <c r="E246" s="10"/>
      <c r="F246" s="10"/>
    </row>
    <row r="247" spans="1:6" ht="12.75">
      <c r="A247" s="10"/>
      <c r="B247" s="10"/>
      <c r="C247" s="10"/>
      <c r="D247" s="10"/>
      <c r="E247" s="10"/>
      <c r="F247" s="10"/>
    </row>
    <row r="248" spans="1:6" ht="12.75">
      <c r="A248" s="10"/>
      <c r="B248" s="10"/>
      <c r="C248" s="10"/>
      <c r="D248" s="10"/>
      <c r="E248" s="10"/>
      <c r="F248" s="10"/>
    </row>
    <row r="249" spans="1:6" ht="12.75">
      <c r="A249" s="10"/>
      <c r="B249" s="10"/>
      <c r="C249" s="10"/>
      <c r="D249" s="10"/>
      <c r="E249" s="10"/>
      <c r="F249" s="10"/>
    </row>
    <row r="250" spans="1:6" ht="12.75">
      <c r="A250" s="10"/>
      <c r="B250" s="10"/>
      <c r="C250" s="10"/>
      <c r="D250" s="10"/>
      <c r="E250" s="10"/>
      <c r="F250" s="10"/>
    </row>
    <row r="251" spans="1:6" ht="12.75">
      <c r="A251" s="10"/>
      <c r="B251" s="10"/>
      <c r="C251" s="10"/>
      <c r="D251" s="10"/>
      <c r="E251" s="10"/>
      <c r="F251" s="10"/>
    </row>
    <row r="252" spans="1:6" ht="12.75">
      <c r="A252" s="10"/>
      <c r="B252" s="10"/>
      <c r="C252" s="10"/>
      <c r="D252" s="10"/>
      <c r="E252" s="10"/>
      <c r="F252" s="10"/>
    </row>
    <row r="253" spans="1:6" ht="12.75">
      <c r="A253" s="10"/>
      <c r="B253" s="10"/>
      <c r="C253" s="10"/>
      <c r="D253" s="10"/>
      <c r="E253" s="10"/>
      <c r="F253" s="10"/>
    </row>
    <row r="254" spans="1:6" ht="12.75">
      <c r="A254" s="10"/>
      <c r="B254" s="10"/>
      <c r="C254" s="10"/>
      <c r="D254" s="10"/>
      <c r="E254" s="10"/>
      <c r="F254" s="10"/>
    </row>
    <row r="255" spans="1:6" ht="12.75">
      <c r="A255" s="10"/>
      <c r="B255" s="10"/>
      <c r="C255" s="10"/>
      <c r="D255" s="10"/>
      <c r="E255" s="10"/>
      <c r="F255" s="10"/>
    </row>
    <row r="256" spans="1:6" ht="12.75">
      <c r="A256" s="10"/>
      <c r="B256" s="10"/>
      <c r="C256" s="10"/>
      <c r="D256" s="10"/>
      <c r="E256" s="10"/>
      <c r="F256" s="10"/>
    </row>
    <row r="257" spans="1:6" ht="12.75">
      <c r="A257" s="10"/>
      <c r="B257" s="10"/>
      <c r="C257" s="10"/>
      <c r="D257" s="10"/>
      <c r="E257" s="10"/>
      <c r="F257" s="10"/>
    </row>
    <row r="258" spans="1:6" ht="12.75">
      <c r="A258" s="10"/>
      <c r="B258" s="10"/>
      <c r="C258" s="10"/>
      <c r="D258" s="10"/>
      <c r="E258" s="10"/>
      <c r="F258" s="10"/>
    </row>
    <row r="259" spans="1:6" ht="12.75">
      <c r="A259" s="10"/>
      <c r="B259" s="10"/>
      <c r="C259" s="10"/>
      <c r="D259" s="10"/>
      <c r="E259" s="10"/>
      <c r="F259" s="10"/>
    </row>
    <row r="260" spans="1:6" ht="12.75">
      <c r="A260" s="10"/>
      <c r="B260" s="10"/>
      <c r="C260" s="10"/>
      <c r="D260" s="10"/>
      <c r="E260" s="10"/>
      <c r="F260" s="10"/>
    </row>
    <row r="261" spans="1:6" ht="12.75">
      <c r="A261" s="10"/>
      <c r="B261" s="10"/>
      <c r="C261" s="10"/>
      <c r="D261" s="10"/>
      <c r="E261" s="10"/>
      <c r="F261" s="10"/>
    </row>
    <row r="262" spans="1:6" ht="12.75">
      <c r="A262" s="10"/>
      <c r="B262" s="10"/>
      <c r="C262" s="10"/>
      <c r="D262" s="10"/>
      <c r="E262" s="10"/>
      <c r="F262" s="10"/>
    </row>
  </sheetData>
  <sheetProtection/>
  <mergeCells count="15">
    <mergeCell ref="A2:F2"/>
    <mergeCell ref="A3:F3"/>
    <mergeCell ref="A12:F12"/>
    <mergeCell ref="D14:E14"/>
    <mergeCell ref="D15:E15"/>
    <mergeCell ref="A32:F32"/>
    <mergeCell ref="A94:C94"/>
    <mergeCell ref="A73:B73"/>
    <mergeCell ref="A91:C91"/>
    <mergeCell ref="A33:F33"/>
    <mergeCell ref="A50:F50"/>
    <mergeCell ref="A52:C52"/>
    <mergeCell ref="A55:C55"/>
    <mergeCell ref="A72:B72"/>
    <mergeCell ref="E70:G70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159"/>
  <sheetViews>
    <sheetView zoomScalePageLayoutView="0" workbookViewId="0" topLeftCell="A85">
      <selection activeCell="L75" sqref="L75"/>
    </sheetView>
  </sheetViews>
  <sheetFormatPr defaultColWidth="9.00390625" defaultRowHeight="12.75"/>
  <cols>
    <col min="1" max="1" width="26.875" style="0" customWidth="1"/>
    <col min="2" max="2" width="12.625" style="0" customWidth="1"/>
    <col min="3" max="3" width="16.875" style="0" customWidth="1"/>
    <col min="4" max="4" width="12.50390625" style="0" customWidth="1"/>
    <col min="5" max="5" width="12.375" style="0" customWidth="1"/>
    <col min="6" max="6" width="10.00390625" style="0" customWidth="1"/>
    <col min="7" max="7" width="10.875" style="0" customWidth="1"/>
    <col min="10" max="10" width="11.50390625" style="0" customWidth="1"/>
    <col min="11" max="11" width="10.50390625" style="0" customWidth="1"/>
    <col min="13" max="13" width="10.375" style="0" customWidth="1"/>
    <col min="21" max="21" width="9.625" style="0" customWidth="1"/>
  </cols>
  <sheetData>
    <row r="1" spans="1:6" ht="12.75">
      <c r="A1" s="8"/>
      <c r="B1" s="8"/>
      <c r="C1" s="8"/>
      <c r="D1" s="8"/>
      <c r="E1" s="8"/>
      <c r="F1" s="8"/>
    </row>
    <row r="2" spans="1:6" ht="12.75">
      <c r="A2" s="8"/>
      <c r="B2" s="8"/>
      <c r="C2" s="8"/>
      <c r="D2" s="8"/>
      <c r="E2" s="8"/>
      <c r="F2" s="8"/>
    </row>
    <row r="3" spans="1:6" ht="12.75">
      <c r="A3" s="216" t="s">
        <v>448</v>
      </c>
      <c r="B3" s="216"/>
      <c r="C3" s="216"/>
      <c r="D3" s="216"/>
      <c r="E3" s="216"/>
      <c r="F3" s="216"/>
    </row>
    <row r="4" spans="1:6" ht="12.75">
      <c r="A4" s="228" t="s">
        <v>28</v>
      </c>
      <c r="B4" s="228"/>
      <c r="C4" s="228"/>
      <c r="D4" s="228"/>
      <c r="E4" s="228"/>
      <c r="F4" s="228"/>
    </row>
    <row r="5" spans="1:6" ht="12.75">
      <c r="A5" s="39"/>
      <c r="B5" s="65" t="s">
        <v>313</v>
      </c>
      <c r="C5" s="217" t="s">
        <v>311</v>
      </c>
      <c r="D5" s="228"/>
      <c r="E5" s="9" t="s">
        <v>96</v>
      </c>
      <c r="F5" s="10"/>
    </row>
    <row r="6" spans="1:6" ht="12.75">
      <c r="A6" s="39"/>
      <c r="B6" s="9"/>
      <c r="C6" s="9"/>
      <c r="D6" s="10"/>
      <c r="E6" s="9"/>
      <c r="F6" s="10"/>
    </row>
    <row r="7" spans="1:6" ht="12.75">
      <c r="A7" s="39" t="s">
        <v>21</v>
      </c>
      <c r="B7" s="40"/>
      <c r="C7" s="40"/>
      <c r="D7" s="40"/>
      <c r="E7" s="9" t="s">
        <v>61</v>
      </c>
      <c r="F7" s="10"/>
    </row>
    <row r="8" spans="1:6" ht="12.75">
      <c r="A8" s="66" t="s">
        <v>262</v>
      </c>
      <c r="B8" s="67"/>
      <c r="C8" s="67"/>
      <c r="D8" s="67"/>
      <c r="E8" s="68" t="s">
        <v>321</v>
      </c>
      <c r="F8" s="69"/>
    </row>
    <row r="9" spans="1:6" ht="12.75">
      <c r="A9" s="66" t="s">
        <v>263</v>
      </c>
      <c r="B9" s="67"/>
      <c r="C9" s="67"/>
      <c r="D9" s="67"/>
      <c r="E9" s="68" t="s">
        <v>315</v>
      </c>
      <c r="F9" s="69"/>
    </row>
    <row r="10" spans="1:6" ht="12.75">
      <c r="A10" s="66" t="s">
        <v>264</v>
      </c>
      <c r="B10" s="68"/>
      <c r="C10" s="69"/>
      <c r="D10" s="69"/>
      <c r="E10" s="9" t="s">
        <v>322</v>
      </c>
      <c r="F10" s="9"/>
    </row>
    <row r="11" spans="1:6" ht="12.75">
      <c r="A11" s="39" t="s">
        <v>265</v>
      </c>
      <c r="B11" s="40"/>
      <c r="C11" s="40"/>
      <c r="D11" s="40"/>
      <c r="E11" s="139">
        <v>24</v>
      </c>
      <c r="F11" s="9"/>
    </row>
    <row r="12" spans="1:6" ht="12.75">
      <c r="A12" s="39" t="s">
        <v>454</v>
      </c>
      <c r="B12" s="40"/>
      <c r="C12" s="40"/>
      <c r="D12" s="40"/>
      <c r="E12" s="9"/>
      <c r="F12" s="10"/>
    </row>
    <row r="13" spans="1:6" ht="12.75">
      <c r="A13" s="39"/>
      <c r="B13" s="40"/>
      <c r="C13" s="40"/>
      <c r="D13" s="40"/>
      <c r="E13" s="9"/>
      <c r="F13" s="10"/>
    </row>
    <row r="14" spans="1:6" ht="12.75">
      <c r="A14" s="217" t="s">
        <v>449</v>
      </c>
      <c r="B14" s="217"/>
      <c r="C14" s="217"/>
      <c r="D14" s="217"/>
      <c r="E14" s="217"/>
      <c r="F14" s="217"/>
    </row>
    <row r="15" spans="1:6" ht="12.75">
      <c r="A15" s="65"/>
      <c r="B15" s="65"/>
      <c r="C15" s="65"/>
      <c r="D15" s="65"/>
      <c r="E15" s="65"/>
      <c r="F15" s="65"/>
    </row>
    <row r="16" spans="1:6" ht="12.75">
      <c r="A16" s="70" t="s">
        <v>0</v>
      </c>
      <c r="B16" s="71" t="s">
        <v>23</v>
      </c>
      <c r="C16" s="71" t="s">
        <v>5</v>
      </c>
      <c r="D16" s="229" t="s">
        <v>24</v>
      </c>
      <c r="E16" s="230"/>
      <c r="F16" s="71" t="s">
        <v>7</v>
      </c>
    </row>
    <row r="17" spans="1:6" ht="12.75">
      <c r="A17" s="72" t="s">
        <v>1</v>
      </c>
      <c r="B17" s="73" t="s">
        <v>2</v>
      </c>
      <c r="C17" s="73" t="s">
        <v>2</v>
      </c>
      <c r="D17" s="231" t="s">
        <v>450</v>
      </c>
      <c r="E17" s="232"/>
      <c r="F17" s="73" t="s">
        <v>8</v>
      </c>
    </row>
    <row r="18" spans="1:6" ht="12.75">
      <c r="A18" s="72"/>
      <c r="B18" s="74" t="s">
        <v>3</v>
      </c>
      <c r="C18" s="74" t="s">
        <v>3</v>
      </c>
      <c r="D18" s="75" t="s">
        <v>2</v>
      </c>
      <c r="E18" s="76" t="s">
        <v>6</v>
      </c>
      <c r="F18" s="73"/>
    </row>
    <row r="19" spans="1:6" ht="12.75">
      <c r="A19" s="77"/>
      <c r="B19" s="75" t="s">
        <v>4</v>
      </c>
      <c r="C19" s="75" t="s">
        <v>4</v>
      </c>
      <c r="D19" s="75" t="s">
        <v>4</v>
      </c>
      <c r="E19" s="75" t="s">
        <v>4</v>
      </c>
      <c r="F19" s="74"/>
    </row>
    <row r="20" spans="1:6" ht="12.75">
      <c r="A20" s="5" t="s">
        <v>613</v>
      </c>
      <c r="B20" s="76">
        <v>41712.46</v>
      </c>
      <c r="C20" s="76">
        <v>42274.13</v>
      </c>
      <c r="D20" s="76">
        <v>-755.4</v>
      </c>
      <c r="E20" s="76">
        <v>-4282.9</v>
      </c>
      <c r="F20" s="70"/>
    </row>
    <row r="21" spans="1:6" ht="12.75">
      <c r="A21" s="76" t="s">
        <v>11</v>
      </c>
      <c r="B21" s="76">
        <v>13525.1</v>
      </c>
      <c r="C21" s="76">
        <v>13895.91</v>
      </c>
      <c r="D21" s="76">
        <v>304.8</v>
      </c>
      <c r="E21" s="76">
        <v>-831.19</v>
      </c>
      <c r="F21" s="72"/>
    </row>
    <row r="22" spans="1:6" ht="12.75">
      <c r="A22" s="76" t="s">
        <v>49</v>
      </c>
      <c r="B22" s="76">
        <v>2274.99</v>
      </c>
      <c r="C22" s="76">
        <v>2290.32</v>
      </c>
      <c r="D22" s="76">
        <v>-970.77</v>
      </c>
      <c r="E22" s="76">
        <v>-1193.19</v>
      </c>
      <c r="F22" s="72"/>
    </row>
    <row r="23" spans="1:6" ht="12.75">
      <c r="A23" s="62" t="s">
        <v>65</v>
      </c>
      <c r="B23" s="62">
        <f>SUM(B20:B22)</f>
        <v>57512.549999999996</v>
      </c>
      <c r="C23" s="62">
        <f>SUM(C20:C22)</f>
        <v>58460.35999999999</v>
      </c>
      <c r="D23" s="62">
        <f>SUM(D20:D22)</f>
        <v>-1421.37</v>
      </c>
      <c r="E23" s="62">
        <f>SUM(E20:E22)</f>
        <v>-6307.280000000001</v>
      </c>
      <c r="F23" s="78"/>
    </row>
    <row r="24" spans="1:6" ht="12.75">
      <c r="A24" s="76" t="s">
        <v>318</v>
      </c>
      <c r="B24" s="76">
        <v>6283.8</v>
      </c>
      <c r="C24" s="76">
        <v>6205.51</v>
      </c>
      <c r="D24" s="76">
        <v>549.49</v>
      </c>
      <c r="E24" s="76">
        <v>25.84</v>
      </c>
      <c r="F24" s="78"/>
    </row>
    <row r="25" spans="1:6" ht="12.75">
      <c r="A25" s="62" t="s">
        <v>13</v>
      </c>
      <c r="B25" s="62">
        <f>SUM(B23:B24)</f>
        <v>63796.35</v>
      </c>
      <c r="C25" s="62">
        <f>SUM(C23:C24)</f>
        <v>64665.869999999995</v>
      </c>
      <c r="D25" s="62">
        <f>SUM(D23:D24)</f>
        <v>-871.8799999999999</v>
      </c>
      <c r="E25" s="62">
        <f>SUM(E23:E24)</f>
        <v>-6281.4400000000005</v>
      </c>
      <c r="F25" s="79">
        <v>111</v>
      </c>
    </row>
    <row r="26" spans="1:6" ht="12.75">
      <c r="A26" s="62"/>
      <c r="B26" s="62"/>
      <c r="C26" s="62"/>
      <c r="D26" s="62"/>
      <c r="E26" s="62"/>
      <c r="F26" s="78"/>
    </row>
    <row r="27" spans="1:21" ht="12.75">
      <c r="A27" s="62"/>
      <c r="B27" s="76"/>
      <c r="C27" s="76"/>
      <c r="D27" s="76"/>
      <c r="E27" s="76"/>
      <c r="F27" s="80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</row>
    <row r="28" spans="1:21" ht="12.75">
      <c r="A28" s="81" t="s">
        <v>71</v>
      </c>
      <c r="B28" s="82">
        <v>124628.52</v>
      </c>
      <c r="C28" s="76">
        <v>117483.02</v>
      </c>
      <c r="D28" s="76"/>
      <c r="E28" s="76"/>
      <c r="F28" s="78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</row>
    <row r="29" spans="1:21" ht="12.75">
      <c r="A29" s="81" t="s">
        <v>79</v>
      </c>
      <c r="B29" s="82">
        <v>51172.03</v>
      </c>
      <c r="C29" s="76">
        <v>50960.95</v>
      </c>
      <c r="D29" s="76"/>
      <c r="E29" s="76"/>
      <c r="F29" s="78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</row>
    <row r="30" spans="1:21" ht="12.75">
      <c r="A30" s="81"/>
      <c r="B30" s="83"/>
      <c r="C30" s="62"/>
      <c r="D30" s="62"/>
      <c r="E30" s="62"/>
      <c r="F30" s="78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</row>
    <row r="31" spans="1:21" ht="12.75">
      <c r="A31" s="81" t="s">
        <v>73</v>
      </c>
      <c r="B31" s="83">
        <f>SUM(B28:B30)</f>
        <v>175800.55</v>
      </c>
      <c r="C31" s="62">
        <f>SUM(C28:C30)</f>
        <v>168443.97</v>
      </c>
      <c r="D31" s="62"/>
      <c r="E31" s="62"/>
      <c r="F31" s="7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</row>
    <row r="32" spans="1:21" ht="12.75">
      <c r="A32" s="84"/>
      <c r="B32" s="85"/>
      <c r="C32" s="86"/>
      <c r="D32" s="86"/>
      <c r="E32" s="86"/>
      <c r="F32" s="86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</row>
    <row r="33" spans="1:6" ht="12.75">
      <c r="A33" s="216" t="s">
        <v>246</v>
      </c>
      <c r="B33" s="216"/>
      <c r="C33" s="216"/>
      <c r="D33" s="216"/>
      <c r="E33" s="216"/>
      <c r="F33" s="216"/>
    </row>
    <row r="34" spans="1:6" ht="12.75">
      <c r="A34" s="216" t="s">
        <v>247</v>
      </c>
      <c r="B34" s="216"/>
      <c r="C34" s="216"/>
      <c r="D34" s="216"/>
      <c r="E34" s="216"/>
      <c r="F34" s="216"/>
    </row>
    <row r="35" spans="1:21" ht="12.75">
      <c r="A35" s="63"/>
      <c r="B35" s="63"/>
      <c r="C35" s="63"/>
      <c r="D35" s="63"/>
      <c r="E35" s="63"/>
      <c r="F35" s="63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</row>
    <row r="36" spans="1:21" ht="12.75">
      <c r="A36" s="87" t="s">
        <v>451</v>
      </c>
      <c r="B36" s="88"/>
      <c r="C36" s="88"/>
      <c r="D36" s="88"/>
      <c r="E36" s="89"/>
      <c r="F36" s="89">
        <v>41174.1</v>
      </c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</row>
    <row r="37" spans="1:21" ht="12.75">
      <c r="A37" s="131"/>
      <c r="B37" s="132"/>
      <c r="C37" s="132"/>
      <c r="D37" s="132"/>
      <c r="E37" s="133"/>
      <c r="F37" s="8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</row>
    <row r="38" spans="1:21" ht="12.75">
      <c r="A38" s="90" t="s">
        <v>15</v>
      </c>
      <c r="B38" s="91"/>
      <c r="C38" s="91"/>
      <c r="D38" s="91"/>
      <c r="E38" s="92"/>
      <c r="F38" s="43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</row>
    <row r="39" spans="1:21" ht="12.75">
      <c r="A39" s="93" t="s">
        <v>253</v>
      </c>
      <c r="B39" s="94"/>
      <c r="C39" s="94"/>
      <c r="D39" s="47"/>
      <c r="E39" s="43"/>
      <c r="F39" s="43">
        <f>SUM(C24)</f>
        <v>6205.51</v>
      </c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</row>
    <row r="40" spans="1:21" ht="12.75">
      <c r="A40" s="93" t="s">
        <v>254</v>
      </c>
      <c r="B40" s="94"/>
      <c r="C40" s="94"/>
      <c r="D40" s="47"/>
      <c r="E40" s="43"/>
      <c r="F40" s="43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</row>
    <row r="41" spans="1:21" ht="12.75">
      <c r="A41" s="95" t="s">
        <v>14</v>
      </c>
      <c r="B41" s="96"/>
      <c r="C41" s="96"/>
      <c r="D41" s="96"/>
      <c r="E41" s="97"/>
      <c r="F41" s="97">
        <f>SUM(F39:F40)</f>
        <v>6205.51</v>
      </c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</row>
    <row r="42" spans="1:21" ht="12.75">
      <c r="A42" s="98"/>
      <c r="B42" s="99"/>
      <c r="C42" s="99"/>
      <c r="D42" s="99"/>
      <c r="E42" s="126"/>
      <c r="F42" s="97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</row>
    <row r="43" spans="1:21" ht="12.75">
      <c r="A43" s="98" t="s">
        <v>277</v>
      </c>
      <c r="B43" s="99"/>
      <c r="C43" s="100"/>
      <c r="D43" s="100"/>
      <c r="E43" s="101"/>
      <c r="F43" s="43">
        <v>90252.23</v>
      </c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</row>
    <row r="44" spans="1:21" ht="12.75">
      <c r="A44" s="98"/>
      <c r="B44" s="99"/>
      <c r="C44" s="100"/>
      <c r="D44" s="100"/>
      <c r="E44" s="101"/>
      <c r="F44" s="101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</row>
    <row r="45" spans="1:6" ht="12.75">
      <c r="A45" s="98" t="s">
        <v>590</v>
      </c>
      <c r="B45" s="99"/>
      <c r="C45" s="99"/>
      <c r="D45" s="99"/>
      <c r="E45" s="99"/>
      <c r="F45" s="80"/>
    </row>
    <row r="46" spans="1:6" ht="12.75">
      <c r="A46" s="102" t="s">
        <v>452</v>
      </c>
      <c r="B46" s="103"/>
      <c r="C46" s="103"/>
      <c r="D46" s="103"/>
      <c r="E46" s="103"/>
      <c r="F46" s="79">
        <f>SUM(F36+F41-F43)</f>
        <v>-42872.619999999995</v>
      </c>
    </row>
    <row r="47" spans="1:6" ht="12.75">
      <c r="A47" s="86"/>
      <c r="B47" s="86"/>
      <c r="C47" s="86"/>
      <c r="D47" s="86"/>
      <c r="E47" s="86"/>
      <c r="F47" s="86"/>
    </row>
    <row r="48" spans="1:6" ht="12.75">
      <c r="A48" s="104" t="s">
        <v>75</v>
      </c>
      <c r="B48" s="39"/>
      <c r="C48" s="39"/>
      <c r="D48" s="39"/>
      <c r="E48" s="39"/>
      <c r="F48" s="39"/>
    </row>
    <row r="49" spans="1:6" ht="12.75">
      <c r="A49" s="104"/>
      <c r="B49" s="39"/>
      <c r="C49" s="39"/>
      <c r="D49" s="39"/>
      <c r="E49" s="39"/>
      <c r="F49" s="39"/>
    </row>
    <row r="50" spans="1:6" ht="12.75">
      <c r="A50" s="217" t="s">
        <v>601</v>
      </c>
      <c r="B50" s="217"/>
      <c r="C50" s="217"/>
      <c r="D50" s="217"/>
      <c r="E50" s="217"/>
      <c r="F50" s="217"/>
    </row>
    <row r="51" spans="1:6" ht="12.75">
      <c r="A51" s="65"/>
      <c r="B51" s="65"/>
      <c r="C51" s="65"/>
      <c r="D51" s="65"/>
      <c r="E51" s="65"/>
      <c r="F51" s="65"/>
    </row>
    <row r="52" spans="1:6" ht="12.75">
      <c r="A52" s="215" t="s">
        <v>248</v>
      </c>
      <c r="B52" s="215"/>
      <c r="C52" s="215"/>
      <c r="D52" s="106">
        <v>-56469</v>
      </c>
      <c r="E52" s="65"/>
      <c r="F52" s="65"/>
    </row>
    <row r="53" spans="1:6" ht="12.75">
      <c r="A53" s="107" t="s">
        <v>257</v>
      </c>
      <c r="B53" s="108"/>
      <c r="C53" s="108"/>
      <c r="D53" s="65"/>
      <c r="E53" s="65"/>
      <c r="F53" s="65"/>
    </row>
    <row r="54" spans="1:6" ht="12.75">
      <c r="A54" s="218" t="s">
        <v>498</v>
      </c>
      <c r="B54" s="219"/>
      <c r="C54" s="219"/>
      <c r="D54" s="110">
        <f>SUM(B23)</f>
        <v>57512.549999999996</v>
      </c>
      <c r="E54" s="65"/>
      <c r="F54" s="65"/>
    </row>
    <row r="55" spans="1:6" ht="12.75">
      <c r="A55" s="109" t="s">
        <v>274</v>
      </c>
      <c r="B55" s="109"/>
      <c r="C55" s="109"/>
      <c r="D55" s="110">
        <v>0</v>
      </c>
      <c r="E55" s="65"/>
      <c r="F55" s="65"/>
    </row>
    <row r="56" spans="1:6" ht="12.75">
      <c r="A56" s="107" t="s">
        <v>268</v>
      </c>
      <c r="B56" s="107"/>
      <c r="C56" s="107"/>
      <c r="D56" s="106">
        <f>SUM(D54:D55)</f>
        <v>57512.549999999996</v>
      </c>
      <c r="E56" s="65"/>
      <c r="F56" s="65"/>
    </row>
    <row r="57" spans="1:6" ht="12.75">
      <c r="A57" s="107"/>
      <c r="B57" s="107"/>
      <c r="C57" s="107"/>
      <c r="D57" s="106"/>
      <c r="E57" s="65"/>
      <c r="F57" s="65"/>
    </row>
    <row r="58" spans="1:6" ht="12.75">
      <c r="A58" s="107"/>
      <c r="B58" s="107"/>
      <c r="C58" s="107"/>
      <c r="D58" s="106"/>
      <c r="E58" s="65"/>
      <c r="F58" s="65"/>
    </row>
    <row r="59" spans="1:6" ht="12.75">
      <c r="A59" s="107"/>
      <c r="B59" s="107"/>
      <c r="C59" s="107"/>
      <c r="D59" s="106"/>
      <c r="E59" s="65"/>
      <c r="F59" s="65"/>
    </row>
    <row r="60" spans="1:6" ht="12.75">
      <c r="A60" s="107"/>
      <c r="B60" s="107"/>
      <c r="C60" s="107"/>
      <c r="D60" s="106"/>
      <c r="E60" s="65"/>
      <c r="F60" s="65"/>
    </row>
    <row r="61" spans="1:6" ht="12.75">
      <c r="A61" s="107"/>
      <c r="B61" s="107"/>
      <c r="C61" s="107"/>
      <c r="D61" s="106"/>
      <c r="E61" s="65"/>
      <c r="F61" s="65"/>
    </row>
    <row r="62" spans="1:6" ht="12.75">
      <c r="A62" s="107"/>
      <c r="B62" s="107"/>
      <c r="C62" s="107"/>
      <c r="D62" s="106"/>
      <c r="E62" s="65"/>
      <c r="F62" s="65"/>
    </row>
    <row r="63" spans="1:6" ht="12.75">
      <c r="A63" s="107"/>
      <c r="B63" s="107"/>
      <c r="C63" s="107"/>
      <c r="D63" s="106"/>
      <c r="E63" s="65"/>
      <c r="F63" s="65"/>
    </row>
    <row r="64" spans="1:6" ht="12.75">
      <c r="A64" s="107"/>
      <c r="B64" s="107"/>
      <c r="C64" s="107"/>
      <c r="D64" s="106"/>
      <c r="E64" s="65"/>
      <c r="F64" s="65"/>
    </row>
    <row r="65" spans="1:6" ht="12.75">
      <c r="A65" s="107"/>
      <c r="B65" s="107"/>
      <c r="C65" s="107"/>
      <c r="D65" s="106"/>
      <c r="E65" s="65"/>
      <c r="F65" s="65"/>
    </row>
    <row r="66" spans="1:6" ht="12.75">
      <c r="A66" s="107"/>
      <c r="B66" s="107"/>
      <c r="C66" s="107"/>
      <c r="D66" s="111"/>
      <c r="E66" s="65"/>
      <c r="F66" s="65"/>
    </row>
    <row r="67" spans="1:6" ht="12.75">
      <c r="A67" s="107" t="s">
        <v>258</v>
      </c>
      <c r="B67" s="108"/>
      <c r="C67" s="108"/>
      <c r="D67" s="65"/>
      <c r="E67" s="65"/>
      <c r="F67" s="65"/>
    </row>
    <row r="68" spans="1:6" ht="12.75">
      <c r="A68" s="108" t="s">
        <v>111</v>
      </c>
      <c r="B68" s="108"/>
      <c r="C68" s="108"/>
      <c r="D68" s="65"/>
      <c r="E68" s="65"/>
      <c r="F68" s="65"/>
    </row>
    <row r="69" spans="1:7" ht="12.75">
      <c r="A69" s="32" t="s">
        <v>250</v>
      </c>
      <c r="B69" s="33"/>
      <c r="C69" s="34" t="s">
        <v>483</v>
      </c>
      <c r="D69" s="34" t="s">
        <v>66</v>
      </c>
      <c r="E69" s="226" t="s">
        <v>490</v>
      </c>
      <c r="F69" s="214"/>
      <c r="G69" s="227"/>
    </row>
    <row r="70" spans="1:7" ht="12.75">
      <c r="A70" s="35" t="s">
        <v>251</v>
      </c>
      <c r="B70" s="36"/>
      <c r="C70" s="46" t="s">
        <v>484</v>
      </c>
      <c r="D70" s="37" t="s">
        <v>4</v>
      </c>
      <c r="E70" s="154" t="s">
        <v>485</v>
      </c>
      <c r="F70" s="5" t="s">
        <v>486</v>
      </c>
      <c r="G70" s="5" t="s">
        <v>487</v>
      </c>
    </row>
    <row r="71" spans="1:9" ht="12.75">
      <c r="A71" s="220" t="s">
        <v>249</v>
      </c>
      <c r="B71" s="221"/>
      <c r="C71" s="151" t="s">
        <v>260</v>
      </c>
      <c r="D71" s="112">
        <v>6358.44</v>
      </c>
      <c r="E71" s="13" t="s">
        <v>488</v>
      </c>
      <c r="F71" s="43">
        <v>1.39</v>
      </c>
      <c r="G71" s="76">
        <v>1.39</v>
      </c>
      <c r="I71" s="51"/>
    </row>
    <row r="72" spans="1:9" ht="12.75">
      <c r="A72" s="213" t="s">
        <v>256</v>
      </c>
      <c r="B72" s="214"/>
      <c r="C72" s="191" t="s">
        <v>97</v>
      </c>
      <c r="D72" s="192">
        <v>19189.6</v>
      </c>
      <c r="E72" s="13" t="s">
        <v>488</v>
      </c>
      <c r="F72" s="43">
        <v>3.67</v>
      </c>
      <c r="G72" s="76">
        <v>4.3</v>
      </c>
      <c r="I72" s="51"/>
    </row>
    <row r="73" spans="1:7" ht="12.75">
      <c r="A73" s="175" t="s">
        <v>598</v>
      </c>
      <c r="B73" s="115"/>
      <c r="C73" s="191" t="s">
        <v>97</v>
      </c>
      <c r="D73" s="82">
        <v>438.72</v>
      </c>
      <c r="E73" s="190" t="s">
        <v>614</v>
      </c>
      <c r="F73" s="176">
        <v>36.56</v>
      </c>
      <c r="G73" s="176">
        <v>36.56</v>
      </c>
    </row>
    <row r="74" spans="1:9" ht="12.75">
      <c r="A74" s="114" t="s">
        <v>67</v>
      </c>
      <c r="B74" s="115"/>
      <c r="C74" s="151" t="s">
        <v>597</v>
      </c>
      <c r="D74" s="82">
        <v>1456.14</v>
      </c>
      <c r="E74" s="13" t="s">
        <v>488</v>
      </c>
      <c r="F74" s="43">
        <v>0.31</v>
      </c>
      <c r="G74" s="76">
        <v>0.32</v>
      </c>
      <c r="I74" s="51"/>
    </row>
    <row r="75" spans="1:9" ht="12.75">
      <c r="A75" s="114" t="s">
        <v>68</v>
      </c>
      <c r="B75" s="115"/>
      <c r="C75" s="151" t="s">
        <v>20</v>
      </c>
      <c r="D75" s="116">
        <v>365.95</v>
      </c>
      <c r="E75" s="13" t="s">
        <v>488</v>
      </c>
      <c r="F75" s="43">
        <v>0.08</v>
      </c>
      <c r="G75" s="76">
        <v>0.08</v>
      </c>
      <c r="I75" s="51"/>
    </row>
    <row r="76" spans="1:9" ht="12.75">
      <c r="A76" s="117" t="s">
        <v>78</v>
      </c>
      <c r="B76" s="118"/>
      <c r="C76" s="151" t="s">
        <v>76</v>
      </c>
      <c r="D76" s="116">
        <v>312.54</v>
      </c>
      <c r="E76" s="13" t="s">
        <v>488</v>
      </c>
      <c r="F76" s="43">
        <v>0.06</v>
      </c>
      <c r="G76" s="76">
        <v>0.07</v>
      </c>
      <c r="I76" s="51"/>
    </row>
    <row r="77" spans="1:9" ht="12.75">
      <c r="A77" s="143" t="s">
        <v>492</v>
      </c>
      <c r="B77" s="118"/>
      <c r="C77" s="151" t="s">
        <v>261</v>
      </c>
      <c r="D77" s="82">
        <v>5546.52</v>
      </c>
      <c r="E77" s="13" t="s">
        <v>488</v>
      </c>
      <c r="F77" s="43">
        <v>1.16</v>
      </c>
      <c r="G77" s="76">
        <v>1.23</v>
      </c>
      <c r="I77" s="51"/>
    </row>
    <row r="78" spans="1:9" ht="12.75">
      <c r="A78" s="177" t="s">
        <v>596</v>
      </c>
      <c r="B78" s="118"/>
      <c r="C78" s="151" t="s">
        <v>261</v>
      </c>
      <c r="D78" s="116">
        <v>50.04</v>
      </c>
      <c r="E78" s="13" t="s">
        <v>491</v>
      </c>
      <c r="F78" s="76">
        <v>0.0222</v>
      </c>
      <c r="G78" s="76">
        <v>0.0222</v>
      </c>
      <c r="I78" s="51"/>
    </row>
    <row r="79" spans="1:9" ht="12.75">
      <c r="A79" s="113" t="s">
        <v>11</v>
      </c>
      <c r="B79" s="118"/>
      <c r="C79" s="151" t="s">
        <v>18</v>
      </c>
      <c r="D79" s="116">
        <v>13525.1</v>
      </c>
      <c r="E79" s="13" t="s">
        <v>488</v>
      </c>
      <c r="F79" s="76">
        <v>2.84</v>
      </c>
      <c r="G79" s="76">
        <v>2.98</v>
      </c>
      <c r="I79" s="51"/>
    </row>
    <row r="80" spans="1:8" ht="15">
      <c r="A80" s="113"/>
      <c r="B80" s="118"/>
      <c r="C80" s="151"/>
      <c r="D80" s="116"/>
      <c r="E80" s="76"/>
      <c r="F80" s="5" t="s">
        <v>493</v>
      </c>
      <c r="G80" s="5" t="s">
        <v>494</v>
      </c>
      <c r="H80" s="45"/>
    </row>
    <row r="81" spans="1:8" ht="15">
      <c r="A81" s="114" t="s">
        <v>272</v>
      </c>
      <c r="B81" s="119"/>
      <c r="C81" s="151" t="s">
        <v>19</v>
      </c>
      <c r="D81" s="82">
        <v>20996.26</v>
      </c>
      <c r="E81" s="13" t="s">
        <v>489</v>
      </c>
      <c r="F81" s="76">
        <v>3.66</v>
      </c>
      <c r="G81" s="76">
        <v>3.94</v>
      </c>
      <c r="H81" s="45"/>
    </row>
    <row r="82" spans="1:7" ht="12.75">
      <c r="A82" s="113" t="s">
        <v>269</v>
      </c>
      <c r="B82" s="43"/>
      <c r="C82" s="121"/>
      <c r="D82" s="121">
        <f>SUM(D71:D81)</f>
        <v>68239.31</v>
      </c>
      <c r="E82" s="113"/>
      <c r="F82" s="43"/>
      <c r="G82" s="5"/>
    </row>
    <row r="83" spans="1:6" ht="12.75">
      <c r="A83" s="86"/>
      <c r="B83" s="44"/>
      <c r="C83" s="122"/>
      <c r="D83" s="123"/>
      <c r="E83" s="10"/>
      <c r="F83" s="10"/>
    </row>
    <row r="84" spans="1:6" ht="12.75">
      <c r="A84" s="44" t="s">
        <v>9</v>
      </c>
      <c r="B84" s="44"/>
      <c r="C84" s="122"/>
      <c r="D84" s="123">
        <v>728.51</v>
      </c>
      <c r="E84" s="10" t="s">
        <v>276</v>
      </c>
      <c r="F84" s="10"/>
    </row>
    <row r="85" spans="1:6" ht="12.75">
      <c r="A85" s="42"/>
      <c r="B85" s="42"/>
      <c r="C85" s="42"/>
      <c r="D85" s="42"/>
      <c r="E85" s="42"/>
      <c r="F85" s="42"/>
    </row>
    <row r="86" spans="1:6" ht="12.75">
      <c r="A86" s="128" t="s">
        <v>275</v>
      </c>
      <c r="B86" s="128"/>
      <c r="C86" s="129"/>
      <c r="D86" s="130">
        <v>0</v>
      </c>
      <c r="E86" s="40"/>
      <c r="F86" s="40"/>
    </row>
    <row r="87" spans="1:6" ht="12.75">
      <c r="A87" s="128" t="s">
        <v>279</v>
      </c>
      <c r="B87" s="128"/>
      <c r="C87" s="129"/>
      <c r="D87" s="130">
        <v>7773.59</v>
      </c>
      <c r="E87" s="40" t="s">
        <v>283</v>
      </c>
      <c r="F87" s="40"/>
    </row>
    <row r="88" spans="1:6" ht="12.75">
      <c r="A88" s="40" t="s">
        <v>282</v>
      </c>
      <c r="B88" s="40"/>
      <c r="C88" s="40"/>
      <c r="D88" s="40">
        <v>624</v>
      </c>
      <c r="E88" s="40"/>
      <c r="F88" s="40"/>
    </row>
    <row r="89" spans="1:6" ht="12.75">
      <c r="A89" s="107" t="s">
        <v>270</v>
      </c>
      <c r="B89" s="39"/>
      <c r="C89" s="39"/>
      <c r="D89" s="124">
        <f>SUM(D82:D88)</f>
        <v>77365.40999999999</v>
      </c>
      <c r="E89" s="125"/>
      <c r="F89" s="125"/>
    </row>
    <row r="90" spans="1:6" ht="12.75">
      <c r="A90" s="215" t="s">
        <v>453</v>
      </c>
      <c r="B90" s="215"/>
      <c r="C90" s="215"/>
      <c r="D90" s="106">
        <f>SUM(D52+D56-D89)</f>
        <v>-76321.85999999999</v>
      </c>
      <c r="E90" s="125"/>
      <c r="F90" s="125"/>
    </row>
    <row r="91" spans="1:6" ht="12.75">
      <c r="A91" s="148" t="s">
        <v>501</v>
      </c>
      <c r="B91" s="125"/>
      <c r="C91" s="125"/>
      <c r="D91" s="106"/>
      <c r="E91" s="65" t="s">
        <v>104</v>
      </c>
      <c r="F91" s="65" t="s">
        <v>104</v>
      </c>
    </row>
    <row r="92" spans="1:6" ht="12.75">
      <c r="A92" s="148" t="s">
        <v>502</v>
      </c>
      <c r="B92" s="125"/>
      <c r="C92" s="125"/>
      <c r="D92" s="106">
        <v>6307.28</v>
      </c>
      <c r="E92" s="65"/>
      <c r="F92" s="65"/>
    </row>
    <row r="93" spans="1:6" ht="12.75">
      <c r="A93" s="212" t="s">
        <v>615</v>
      </c>
      <c r="B93" s="212"/>
      <c r="C93" s="212"/>
      <c r="D93" s="106">
        <f>SUM(D90+D92)</f>
        <v>-70014.57999999999</v>
      </c>
      <c r="E93" s="65"/>
      <c r="F93" s="65"/>
    </row>
    <row r="94" spans="1:6" ht="12.75">
      <c r="A94" s="193"/>
      <c r="B94" s="193"/>
      <c r="C94" s="193"/>
      <c r="D94" s="106"/>
      <c r="E94" s="65"/>
      <c r="F94" s="65"/>
    </row>
    <row r="95" spans="1:7" ht="12.75">
      <c r="A95" s="9" t="s">
        <v>74</v>
      </c>
      <c r="B95" s="9"/>
      <c r="C95" s="9"/>
      <c r="D95" s="9"/>
      <c r="E95" s="9" t="s">
        <v>495</v>
      </c>
      <c r="F95" s="65" t="s">
        <v>104</v>
      </c>
      <c r="G95" s="65" t="s">
        <v>104</v>
      </c>
    </row>
    <row r="96" spans="1:7" ht="12.75">
      <c r="A96" s="9"/>
      <c r="B96" s="9"/>
      <c r="C96" s="9"/>
      <c r="D96" s="10"/>
      <c r="E96" s="50"/>
      <c r="F96" s="50" t="s">
        <v>594</v>
      </c>
      <c r="G96" t="s">
        <v>474</v>
      </c>
    </row>
    <row r="97" spans="1:6" ht="12.75">
      <c r="A97" s="10" t="s">
        <v>77</v>
      </c>
      <c r="B97" s="10" t="s">
        <v>394</v>
      </c>
      <c r="C97" s="10"/>
      <c r="D97" s="10"/>
      <c r="E97" s="69"/>
      <c r="F97" s="120"/>
    </row>
    <row r="98" spans="1:10" ht="12.75">
      <c r="A98" s="10"/>
      <c r="B98" s="10" t="s">
        <v>396</v>
      </c>
      <c r="C98" s="10"/>
      <c r="D98" s="10"/>
      <c r="E98" s="173" t="s">
        <v>593</v>
      </c>
      <c r="F98" s="120">
        <v>1794.52</v>
      </c>
      <c r="G98">
        <v>1885.24</v>
      </c>
      <c r="J98" s="120"/>
    </row>
    <row r="99" spans="1:10" ht="12.75">
      <c r="A99" s="10" t="s">
        <v>181</v>
      </c>
      <c r="B99" s="10" t="s">
        <v>108</v>
      </c>
      <c r="C99" s="10"/>
      <c r="D99" s="10"/>
      <c r="E99" s="173" t="s">
        <v>107</v>
      </c>
      <c r="F99" s="120">
        <v>21.54</v>
      </c>
      <c r="G99">
        <v>23.91</v>
      </c>
      <c r="J99" s="120"/>
    </row>
    <row r="100" spans="1:10" ht="12.75">
      <c r="A100" s="10" t="s">
        <v>181</v>
      </c>
      <c r="B100" s="10" t="s">
        <v>109</v>
      </c>
      <c r="C100" s="10"/>
      <c r="D100" s="10"/>
      <c r="E100" s="173" t="s">
        <v>107</v>
      </c>
      <c r="F100" s="120">
        <v>14.82</v>
      </c>
      <c r="G100">
        <v>16.45</v>
      </c>
      <c r="J100" s="120"/>
    </row>
    <row r="101" spans="1:10" ht="12.75">
      <c r="A101" s="10"/>
      <c r="B101" s="10"/>
      <c r="C101" s="10"/>
      <c r="D101" s="10"/>
      <c r="E101" s="120"/>
      <c r="F101" s="120"/>
      <c r="J101" s="146"/>
    </row>
    <row r="102" spans="1:6" ht="12.75">
      <c r="A102" s="10"/>
      <c r="B102" s="10"/>
      <c r="C102" s="10"/>
      <c r="D102" s="10"/>
      <c r="E102" s="120"/>
      <c r="F102" s="120"/>
    </row>
    <row r="103" spans="1:7" ht="12.75">
      <c r="A103" s="203" t="s">
        <v>112</v>
      </c>
      <c r="B103" s="203"/>
      <c r="C103" s="203"/>
      <c r="D103" s="9"/>
      <c r="E103" s="203"/>
      <c r="F103" s="203"/>
      <c r="G103" s="203"/>
    </row>
    <row r="104" spans="1:7" ht="12.75">
      <c r="A104" s="203" t="s">
        <v>113</v>
      </c>
      <c r="B104" s="203"/>
      <c r="C104" s="203"/>
      <c r="D104" s="203"/>
      <c r="E104" s="203"/>
      <c r="F104" s="203"/>
      <c r="G104" s="203"/>
    </row>
    <row r="105" spans="1:7" ht="12.75">
      <c r="A105" s="50" t="s">
        <v>503</v>
      </c>
      <c r="B105" s="203"/>
      <c r="C105" s="203"/>
      <c r="D105" s="203"/>
      <c r="E105" s="203"/>
      <c r="F105" s="203"/>
      <c r="G105" s="203"/>
    </row>
    <row r="106" spans="1:7" ht="12.75">
      <c r="A106" t="s">
        <v>500</v>
      </c>
      <c r="B106" s="203"/>
      <c r="C106" s="203"/>
      <c r="D106" s="203"/>
      <c r="E106" s="203"/>
      <c r="F106" s="203"/>
      <c r="G106" s="203"/>
    </row>
    <row r="107" spans="1:7" ht="12.75">
      <c r="A107" t="s">
        <v>654</v>
      </c>
      <c r="B107" s="203"/>
      <c r="C107" s="203"/>
      <c r="D107" s="203"/>
      <c r="E107" s="203"/>
      <c r="F107" s="203"/>
      <c r="G107" s="203"/>
    </row>
    <row r="108" spans="1:7" ht="12.75">
      <c r="A108" t="s">
        <v>655</v>
      </c>
      <c r="B108" s="203"/>
      <c r="C108" s="203"/>
      <c r="D108" s="203"/>
      <c r="E108" s="203"/>
      <c r="F108" s="203"/>
      <c r="G108" s="203"/>
    </row>
    <row r="109" spans="1:7" ht="12.75">
      <c r="A109" t="s">
        <v>656</v>
      </c>
      <c r="B109" s="203"/>
      <c r="C109" s="203"/>
      <c r="D109" s="203"/>
      <c r="E109" s="203"/>
      <c r="F109" s="203"/>
      <c r="G109" s="203"/>
    </row>
    <row r="110" spans="1:7" ht="12.75">
      <c r="A110" t="s">
        <v>658</v>
      </c>
      <c r="B110" s="203"/>
      <c r="C110" s="203"/>
      <c r="D110" s="203"/>
      <c r="E110" s="203"/>
      <c r="F110" s="203"/>
      <c r="G110" s="203"/>
    </row>
    <row r="111" spans="1:7" ht="12.75">
      <c r="A111" s="50" t="s">
        <v>657</v>
      </c>
      <c r="B111" s="203"/>
      <c r="C111" s="203"/>
      <c r="D111" s="203"/>
      <c r="E111" s="203"/>
      <c r="F111" s="203"/>
      <c r="G111" s="203"/>
    </row>
    <row r="112" spans="1:7" ht="12.75">
      <c r="A112" t="s">
        <v>659</v>
      </c>
      <c r="B112" s="203"/>
      <c r="C112" s="203"/>
      <c r="D112" s="203"/>
      <c r="E112" s="203"/>
      <c r="F112" s="203"/>
      <c r="G112" s="203"/>
    </row>
    <row r="113" spans="1:6" ht="12.75">
      <c r="A113" s="10"/>
      <c r="B113" s="10"/>
      <c r="C113" s="10"/>
      <c r="D113" s="10"/>
      <c r="E113" s="10"/>
      <c r="F113" s="10"/>
    </row>
    <row r="114" spans="1:6" ht="12.75">
      <c r="A114" s="10" t="s">
        <v>273</v>
      </c>
      <c r="B114" s="10"/>
      <c r="C114" s="10" t="s">
        <v>442</v>
      </c>
      <c r="D114" s="10"/>
      <c r="E114" s="10"/>
      <c r="F114" s="10"/>
    </row>
    <row r="115" spans="1:6" ht="12.75">
      <c r="A115" s="10"/>
      <c r="B115" s="10"/>
      <c r="C115" s="10"/>
      <c r="D115" s="10"/>
      <c r="E115" s="10"/>
      <c r="F115" s="10"/>
    </row>
    <row r="116" spans="1:6" ht="12.75">
      <c r="A116" s="10"/>
      <c r="B116" s="10"/>
      <c r="C116" s="10"/>
      <c r="D116" s="10"/>
      <c r="E116" s="10"/>
      <c r="F116" s="10"/>
    </row>
    <row r="117" spans="1:3" ht="12.75">
      <c r="A117" s="10"/>
      <c r="B117" s="10"/>
      <c r="C117" s="10"/>
    </row>
    <row r="118" spans="1:3" ht="12.75">
      <c r="A118" s="10"/>
      <c r="B118" s="10"/>
      <c r="C118" s="10"/>
    </row>
    <row r="119" spans="1:3" ht="12.75">
      <c r="A119" s="10"/>
      <c r="B119" s="10"/>
      <c r="C119" s="10"/>
    </row>
    <row r="120" spans="1:3" ht="12.75">
      <c r="A120" s="10" t="s">
        <v>280</v>
      </c>
      <c r="B120" s="10"/>
      <c r="C120" s="10"/>
    </row>
    <row r="121" spans="1:6" ht="12.75">
      <c r="A121" s="10"/>
      <c r="B121" s="10"/>
      <c r="C121" s="10"/>
      <c r="D121" s="10"/>
      <c r="E121" s="10"/>
      <c r="F121" s="10"/>
    </row>
    <row r="122" spans="1:6" ht="12.75">
      <c r="A122" s="10"/>
      <c r="B122" s="10"/>
      <c r="C122" s="10"/>
      <c r="D122" s="10"/>
      <c r="E122" s="10"/>
      <c r="F122" s="10"/>
    </row>
    <row r="123" spans="1:6" ht="12.75">
      <c r="A123" s="10"/>
      <c r="B123" s="10"/>
      <c r="C123" s="10"/>
      <c r="D123" s="10"/>
      <c r="E123" s="10"/>
      <c r="F123" s="10"/>
    </row>
    <row r="124" spans="1:6" ht="12.75">
      <c r="A124" s="10"/>
      <c r="B124" s="10"/>
      <c r="C124" s="10"/>
      <c r="D124" s="10"/>
      <c r="E124" s="10"/>
      <c r="F124" s="10"/>
    </row>
    <row r="125" spans="1:6" ht="12.75">
      <c r="A125" s="10"/>
      <c r="B125" s="10"/>
      <c r="C125" s="10"/>
      <c r="D125" s="10"/>
      <c r="E125" s="10"/>
      <c r="F125" s="10"/>
    </row>
    <row r="126" spans="1:6" ht="12.75">
      <c r="A126" s="10"/>
      <c r="B126" s="10"/>
      <c r="C126" s="10"/>
      <c r="D126" s="10"/>
      <c r="E126" s="10"/>
      <c r="F126" s="10"/>
    </row>
    <row r="127" spans="1:6" ht="12.75">
      <c r="A127" s="10"/>
      <c r="B127" s="10"/>
      <c r="C127" s="10"/>
      <c r="D127" s="10"/>
      <c r="E127" s="10"/>
      <c r="F127" s="10"/>
    </row>
    <row r="128" spans="1:6" ht="12.75">
      <c r="A128" s="10"/>
      <c r="B128" s="10"/>
      <c r="C128" s="10"/>
      <c r="D128" s="10"/>
      <c r="E128" s="10"/>
      <c r="F128" s="10"/>
    </row>
    <row r="129" spans="1:6" ht="12.75">
      <c r="A129" s="10"/>
      <c r="B129" s="10"/>
      <c r="C129" s="10"/>
      <c r="D129" s="10"/>
      <c r="E129" s="10"/>
      <c r="F129" s="10"/>
    </row>
    <row r="130" spans="1:6" ht="12.75">
      <c r="A130" s="10"/>
      <c r="B130" s="10"/>
      <c r="C130" s="10"/>
      <c r="D130" s="10"/>
      <c r="E130" s="10"/>
      <c r="F130" s="10"/>
    </row>
    <row r="131" spans="1:6" ht="12.75">
      <c r="A131" s="10"/>
      <c r="B131" s="10"/>
      <c r="C131" s="10"/>
      <c r="D131" s="10"/>
      <c r="E131" s="10"/>
      <c r="F131" s="10"/>
    </row>
    <row r="132" spans="1:6" ht="12.75">
      <c r="A132" s="10"/>
      <c r="B132" s="10"/>
      <c r="C132" s="10"/>
      <c r="D132" s="10"/>
      <c r="E132" s="10"/>
      <c r="F132" s="10"/>
    </row>
    <row r="133" spans="1:6" ht="12.75">
      <c r="A133" s="10"/>
      <c r="B133" s="10"/>
      <c r="C133" s="10"/>
      <c r="D133" s="10"/>
      <c r="E133" s="10"/>
      <c r="F133" s="10"/>
    </row>
    <row r="134" spans="1:6" ht="12.75">
      <c r="A134" s="10"/>
      <c r="B134" s="10"/>
      <c r="C134" s="10"/>
      <c r="D134" s="10"/>
      <c r="E134" s="10"/>
      <c r="F134" s="10"/>
    </row>
    <row r="135" spans="1:6" ht="12.75">
      <c r="A135" s="10"/>
      <c r="B135" s="10"/>
      <c r="C135" s="10"/>
      <c r="D135" s="10"/>
      <c r="E135" s="10"/>
      <c r="F135" s="10"/>
    </row>
    <row r="136" spans="1:6" ht="12.75">
      <c r="A136" s="10"/>
      <c r="B136" s="10"/>
      <c r="C136" s="10"/>
      <c r="D136" s="10"/>
      <c r="E136" s="10"/>
      <c r="F136" s="10"/>
    </row>
    <row r="137" spans="1:6" ht="12.75">
      <c r="A137" s="10"/>
      <c r="B137" s="10"/>
      <c r="C137" s="10"/>
      <c r="D137" s="10"/>
      <c r="E137" s="10"/>
      <c r="F137" s="10"/>
    </row>
    <row r="138" spans="1:6" ht="12.75">
      <c r="A138" s="10"/>
      <c r="B138" s="10"/>
      <c r="C138" s="10"/>
      <c r="D138" s="10"/>
      <c r="E138" s="10"/>
      <c r="F138" s="10"/>
    </row>
    <row r="139" spans="1:6" ht="12.75">
      <c r="A139" s="10"/>
      <c r="B139" s="10"/>
      <c r="C139" s="10"/>
      <c r="D139" s="10"/>
      <c r="E139" s="10"/>
      <c r="F139" s="10"/>
    </row>
    <row r="140" spans="1:6" ht="12.75">
      <c r="A140" s="10"/>
      <c r="B140" s="10"/>
      <c r="C140" s="10"/>
      <c r="D140" s="10"/>
      <c r="E140" s="10"/>
      <c r="F140" s="10"/>
    </row>
    <row r="141" spans="1:6" ht="12.75">
      <c r="A141" s="10"/>
      <c r="B141" s="10"/>
      <c r="C141" s="10"/>
      <c r="D141" s="10"/>
      <c r="E141" s="10"/>
      <c r="F141" s="10"/>
    </row>
    <row r="142" spans="1:6" ht="12.75">
      <c r="A142" s="10"/>
      <c r="B142" s="10"/>
      <c r="C142" s="10"/>
      <c r="D142" s="10"/>
      <c r="E142" s="10"/>
      <c r="F142" s="10"/>
    </row>
    <row r="143" spans="1:6" ht="12.75">
      <c r="A143" s="10"/>
      <c r="B143" s="10"/>
      <c r="C143" s="10"/>
      <c r="D143" s="10"/>
      <c r="E143" s="10"/>
      <c r="F143" s="10"/>
    </row>
    <row r="144" spans="1:6" ht="12.75">
      <c r="A144" s="10"/>
      <c r="B144" s="10"/>
      <c r="C144" s="10"/>
      <c r="D144" s="10"/>
      <c r="E144" s="10"/>
      <c r="F144" s="10"/>
    </row>
    <row r="145" spans="1:6" ht="12.75">
      <c r="A145" s="10"/>
      <c r="B145" s="10"/>
      <c r="C145" s="10"/>
      <c r="D145" s="10"/>
      <c r="E145" s="10"/>
      <c r="F145" s="10"/>
    </row>
    <row r="146" spans="1:6" ht="12.75">
      <c r="A146" s="10"/>
      <c r="B146" s="10"/>
      <c r="C146" s="10"/>
      <c r="D146" s="10"/>
      <c r="E146" s="10"/>
      <c r="F146" s="10"/>
    </row>
    <row r="147" spans="1:6" ht="12.75">
      <c r="A147" s="10"/>
      <c r="B147" s="10"/>
      <c r="C147" s="10"/>
      <c r="D147" s="10"/>
      <c r="E147" s="10"/>
      <c r="F147" s="10"/>
    </row>
    <row r="148" spans="1:6" ht="12.75">
      <c r="A148" s="10"/>
      <c r="B148" s="10"/>
      <c r="C148" s="10"/>
      <c r="D148" s="10"/>
      <c r="E148" s="10"/>
      <c r="F148" s="10"/>
    </row>
    <row r="149" spans="1:6" ht="12.75">
      <c r="A149" s="10"/>
      <c r="B149" s="10"/>
      <c r="C149" s="10"/>
      <c r="D149" s="10"/>
      <c r="E149" s="10"/>
      <c r="F149" s="10"/>
    </row>
    <row r="150" spans="1:6" ht="12.75">
      <c r="A150" s="10"/>
      <c r="B150" s="10"/>
      <c r="C150" s="10"/>
      <c r="D150" s="10"/>
      <c r="E150" s="10"/>
      <c r="F150" s="10"/>
    </row>
    <row r="151" spans="1:6" ht="12.75">
      <c r="A151" s="10"/>
      <c r="B151" s="10"/>
      <c r="C151" s="10"/>
      <c r="D151" s="10"/>
      <c r="E151" s="10"/>
      <c r="F151" s="10"/>
    </row>
    <row r="152" spans="1:6" ht="12.75">
      <c r="A152" s="10"/>
      <c r="B152" s="10"/>
      <c r="C152" s="10"/>
      <c r="D152" s="10"/>
      <c r="E152" s="10"/>
      <c r="F152" s="10"/>
    </row>
    <row r="153" spans="1:6" ht="12.75">
      <c r="A153" s="10"/>
      <c r="B153" s="10"/>
      <c r="C153" s="10"/>
      <c r="D153" s="10"/>
      <c r="E153" s="10"/>
      <c r="F153" s="10"/>
    </row>
    <row r="154" spans="1:6" ht="12.75">
      <c r="A154" s="10"/>
      <c r="B154" s="10"/>
      <c r="C154" s="10"/>
      <c r="D154" s="10"/>
      <c r="E154" s="10"/>
      <c r="F154" s="10"/>
    </row>
    <row r="155" spans="1:6" ht="12.75">
      <c r="A155" s="10"/>
      <c r="B155" s="10"/>
      <c r="C155" s="10"/>
      <c r="D155" s="10"/>
      <c r="E155" s="10"/>
      <c r="F155" s="10"/>
    </row>
    <row r="156" spans="1:6" ht="12.75">
      <c r="A156" s="10"/>
      <c r="B156" s="10"/>
      <c r="C156" s="10"/>
      <c r="D156" s="10"/>
      <c r="E156" s="10"/>
      <c r="F156" s="10"/>
    </row>
    <row r="157" spans="1:6" ht="12.75">
      <c r="A157" s="10"/>
      <c r="B157" s="10"/>
      <c r="C157" s="10"/>
      <c r="D157" s="10"/>
      <c r="E157" s="10"/>
      <c r="F157" s="10"/>
    </row>
    <row r="158" spans="1:6" ht="12.75">
      <c r="A158" s="10"/>
      <c r="B158" s="10"/>
      <c r="C158" s="10"/>
      <c r="D158" s="10"/>
      <c r="E158" s="10"/>
      <c r="F158" s="10"/>
    </row>
    <row r="159" spans="1:6" ht="12.75">
      <c r="A159" s="10"/>
      <c r="B159" s="10"/>
      <c r="C159" s="10"/>
      <c r="D159" s="10"/>
      <c r="E159" s="10"/>
      <c r="F159" s="10"/>
    </row>
  </sheetData>
  <sheetProtection/>
  <mergeCells count="16">
    <mergeCell ref="A33:F33"/>
    <mergeCell ref="A34:F34"/>
    <mergeCell ref="A50:F50"/>
    <mergeCell ref="A52:C52"/>
    <mergeCell ref="A54:C54"/>
    <mergeCell ref="E69:G69"/>
    <mergeCell ref="A93:C93"/>
    <mergeCell ref="D16:E16"/>
    <mergeCell ref="D17:E17"/>
    <mergeCell ref="A3:F3"/>
    <mergeCell ref="A4:F4"/>
    <mergeCell ref="C5:D5"/>
    <mergeCell ref="A14:F14"/>
    <mergeCell ref="A71:B71"/>
    <mergeCell ref="A72:B72"/>
    <mergeCell ref="A90:C90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39"/>
  <sheetViews>
    <sheetView zoomScalePageLayoutView="0" workbookViewId="0" topLeftCell="A85">
      <selection activeCell="E93" sqref="E93"/>
    </sheetView>
  </sheetViews>
  <sheetFormatPr defaultColWidth="9.00390625" defaultRowHeight="12.75"/>
  <cols>
    <col min="1" max="1" width="22.00390625" style="0" customWidth="1"/>
    <col min="2" max="2" width="18.00390625" style="0" customWidth="1"/>
    <col min="3" max="3" width="16.50390625" style="0" customWidth="1"/>
    <col min="4" max="4" width="12.625" style="0" customWidth="1"/>
    <col min="5" max="5" width="12.875" style="0" customWidth="1"/>
    <col min="6" max="6" width="10.00390625" style="0" customWidth="1"/>
    <col min="7" max="7" width="10.50390625" style="0" customWidth="1"/>
  </cols>
  <sheetData>
    <row r="1" spans="1:6" ht="12.75">
      <c r="A1" s="168"/>
      <c r="B1" s="168"/>
      <c r="C1" s="168"/>
      <c r="D1" s="168"/>
      <c r="E1" s="168"/>
      <c r="F1" s="168"/>
    </row>
    <row r="2" spans="1:6" ht="12.75">
      <c r="A2" s="240" t="s">
        <v>448</v>
      </c>
      <c r="B2" s="240"/>
      <c r="C2" s="240"/>
      <c r="D2" s="240"/>
      <c r="E2" s="240"/>
      <c r="F2" s="240"/>
    </row>
    <row r="3" spans="1:6" ht="12.75">
      <c r="A3" s="228" t="s">
        <v>28</v>
      </c>
      <c r="B3" s="228"/>
      <c r="C3" s="228"/>
      <c r="D3" s="228"/>
      <c r="E3" s="228"/>
      <c r="F3" s="228"/>
    </row>
    <row r="4" spans="1:6" ht="12.75">
      <c r="A4" s="39"/>
      <c r="B4" s="65" t="s">
        <v>26</v>
      </c>
      <c r="C4" s="217" t="s">
        <v>50</v>
      </c>
      <c r="D4" s="228"/>
      <c r="E4" s="9" t="s">
        <v>45</v>
      </c>
      <c r="F4" s="10"/>
    </row>
    <row r="5" spans="1:6" ht="12.75">
      <c r="A5" s="39"/>
      <c r="B5" s="9"/>
      <c r="C5" s="9"/>
      <c r="D5" s="10"/>
      <c r="E5" s="9"/>
      <c r="F5" s="10"/>
    </row>
    <row r="6" spans="1:6" ht="12.75">
      <c r="A6" s="39" t="s">
        <v>21</v>
      </c>
      <c r="B6" s="40"/>
      <c r="C6" s="40"/>
      <c r="D6" s="40"/>
      <c r="E6" s="9" t="s">
        <v>61</v>
      </c>
      <c r="F6" s="10"/>
    </row>
    <row r="7" spans="1:6" ht="12.75">
      <c r="A7" s="66" t="s">
        <v>262</v>
      </c>
      <c r="B7" s="67"/>
      <c r="C7" s="67"/>
      <c r="D7" s="67"/>
      <c r="E7" s="68" t="s">
        <v>323</v>
      </c>
      <c r="F7" s="69"/>
    </row>
    <row r="8" spans="1:6" ht="12.75">
      <c r="A8" s="66" t="s">
        <v>263</v>
      </c>
      <c r="B8" s="67"/>
      <c r="C8" s="67"/>
      <c r="D8" s="67"/>
      <c r="E8" s="68" t="s">
        <v>315</v>
      </c>
      <c r="F8" s="69"/>
    </row>
    <row r="9" spans="1:6" ht="12.75">
      <c r="A9" s="66" t="s">
        <v>264</v>
      </c>
      <c r="B9" s="68"/>
      <c r="C9" s="69"/>
      <c r="D9" s="69"/>
      <c r="E9" s="9" t="s">
        <v>81</v>
      </c>
      <c r="F9" s="9"/>
    </row>
    <row r="10" spans="1:6" ht="12.75">
      <c r="A10" s="39" t="s">
        <v>265</v>
      </c>
      <c r="B10" s="40"/>
      <c r="C10" s="40"/>
      <c r="D10" s="40"/>
      <c r="E10" s="9" t="s">
        <v>387</v>
      </c>
      <c r="F10" s="9"/>
    </row>
    <row r="11" spans="1:6" ht="12.75">
      <c r="A11" s="39" t="s">
        <v>455</v>
      </c>
      <c r="B11" s="40"/>
      <c r="C11" s="40"/>
      <c r="D11" s="40"/>
      <c r="E11" s="9"/>
      <c r="F11" s="10"/>
    </row>
    <row r="12" spans="1:6" ht="12.75">
      <c r="A12" s="39"/>
      <c r="B12" s="40"/>
      <c r="C12" s="40"/>
      <c r="D12" s="40"/>
      <c r="E12" s="9"/>
      <c r="F12" s="10"/>
    </row>
    <row r="13" spans="1:6" ht="12.75">
      <c r="A13" s="217" t="s">
        <v>449</v>
      </c>
      <c r="B13" s="217"/>
      <c r="C13" s="217"/>
      <c r="D13" s="217"/>
      <c r="E13" s="217"/>
      <c r="F13" s="217"/>
    </row>
    <row r="14" spans="1:6" ht="12.75">
      <c r="A14" s="65"/>
      <c r="B14" s="65"/>
      <c r="C14" s="65"/>
      <c r="D14" s="65"/>
      <c r="E14" s="65"/>
      <c r="F14" s="65"/>
    </row>
    <row r="15" spans="1:6" ht="12.75">
      <c r="A15" s="70" t="s">
        <v>0</v>
      </c>
      <c r="B15" s="71" t="s">
        <v>23</v>
      </c>
      <c r="C15" s="71" t="s">
        <v>5</v>
      </c>
      <c r="D15" s="229" t="s">
        <v>24</v>
      </c>
      <c r="E15" s="230"/>
      <c r="F15" s="71" t="s">
        <v>7</v>
      </c>
    </row>
    <row r="16" spans="1:6" ht="12.75">
      <c r="A16" s="72" t="s">
        <v>1</v>
      </c>
      <c r="B16" s="73" t="s">
        <v>2</v>
      </c>
      <c r="C16" s="73" t="s">
        <v>2</v>
      </c>
      <c r="D16" s="231" t="s">
        <v>450</v>
      </c>
      <c r="E16" s="232"/>
      <c r="F16" s="73" t="s">
        <v>8</v>
      </c>
    </row>
    <row r="17" spans="1:6" ht="12.75">
      <c r="A17" s="72"/>
      <c r="B17" s="74" t="s">
        <v>3</v>
      </c>
      <c r="C17" s="74" t="s">
        <v>3</v>
      </c>
      <c r="D17" s="75" t="s">
        <v>2</v>
      </c>
      <c r="E17" s="76" t="s">
        <v>6</v>
      </c>
      <c r="F17" s="73"/>
    </row>
    <row r="18" spans="1:6" ht="12.75">
      <c r="A18" s="77"/>
      <c r="B18" s="75" t="s">
        <v>4</v>
      </c>
      <c r="C18" s="75" t="s">
        <v>4</v>
      </c>
      <c r="D18" s="75" t="s">
        <v>4</v>
      </c>
      <c r="E18" s="75" t="s">
        <v>4</v>
      </c>
      <c r="F18" s="74"/>
    </row>
    <row r="19" spans="1:6" ht="12.75">
      <c r="A19" s="76" t="s">
        <v>70</v>
      </c>
      <c r="B19" s="76">
        <v>407627.94</v>
      </c>
      <c r="C19" s="76">
        <v>418543.18</v>
      </c>
      <c r="D19" s="76">
        <v>39987.12</v>
      </c>
      <c r="E19" s="76">
        <v>5525.34</v>
      </c>
      <c r="F19" s="70"/>
    </row>
    <row r="20" spans="1:6" ht="12.75">
      <c r="A20" s="76" t="s">
        <v>11</v>
      </c>
      <c r="B20" s="76">
        <v>124892.88</v>
      </c>
      <c r="C20" s="76">
        <v>131022.27</v>
      </c>
      <c r="D20" s="76">
        <v>15585.05</v>
      </c>
      <c r="E20" s="76">
        <v>5096.17</v>
      </c>
      <c r="F20" s="72"/>
    </row>
    <row r="21" spans="1:6" ht="12.75">
      <c r="A21" s="76" t="s">
        <v>49</v>
      </c>
      <c r="B21" s="76">
        <v>34838.49</v>
      </c>
      <c r="C21" s="76">
        <v>33699.06</v>
      </c>
      <c r="D21" s="76">
        <v>5341.5</v>
      </c>
      <c r="E21" s="76">
        <v>1959.42</v>
      </c>
      <c r="F21" s="72"/>
    </row>
    <row r="22" spans="1:6" ht="12.75">
      <c r="A22" s="62" t="s">
        <v>65</v>
      </c>
      <c r="B22" s="62">
        <f>SUM(B19:B21)</f>
        <v>567359.31</v>
      </c>
      <c r="C22" s="62">
        <f>SUM(C19:C21)</f>
        <v>583264.51</v>
      </c>
      <c r="D22" s="62">
        <f>SUM(D19:D21)</f>
        <v>60913.67</v>
      </c>
      <c r="E22" s="62">
        <f>SUM(E19:E21)</f>
        <v>12580.93</v>
      </c>
      <c r="F22" s="78"/>
    </row>
    <row r="23" spans="1:6" ht="12.75">
      <c r="A23" s="76" t="s">
        <v>318</v>
      </c>
      <c r="B23" s="76">
        <v>145193.4</v>
      </c>
      <c r="C23" s="76">
        <v>152084.65</v>
      </c>
      <c r="D23" s="76">
        <v>-1848.77</v>
      </c>
      <c r="E23" s="76">
        <v>-13948.22</v>
      </c>
      <c r="F23" s="78"/>
    </row>
    <row r="24" spans="1:6" ht="12.75">
      <c r="A24" s="62" t="s">
        <v>13</v>
      </c>
      <c r="B24" s="62">
        <f>SUM(B22:B23)</f>
        <v>712552.7100000001</v>
      </c>
      <c r="C24" s="62">
        <f>SUM(C22:C23)</f>
        <v>735349.16</v>
      </c>
      <c r="D24" s="62">
        <f>SUM(D22:D23)</f>
        <v>59064.9</v>
      </c>
      <c r="E24" s="62">
        <f>SUM(E22:E23)</f>
        <v>-1367.289999999999</v>
      </c>
      <c r="F24" s="79">
        <v>100</v>
      </c>
    </row>
    <row r="25" spans="1:6" ht="12.75">
      <c r="A25" s="62"/>
      <c r="B25" s="62"/>
      <c r="C25" s="62"/>
      <c r="D25" s="62"/>
      <c r="E25" s="62"/>
      <c r="F25" s="78"/>
    </row>
    <row r="26" spans="1:6" ht="12.75">
      <c r="A26" s="62"/>
      <c r="B26" s="76"/>
      <c r="C26" s="76"/>
      <c r="D26" s="76"/>
      <c r="E26" s="76"/>
      <c r="F26" s="80"/>
    </row>
    <row r="27" spans="1:6" ht="12.75">
      <c r="A27" s="81" t="s">
        <v>71</v>
      </c>
      <c r="B27" s="82">
        <v>1156266.74</v>
      </c>
      <c r="C27" s="76">
        <v>1069587.13</v>
      </c>
      <c r="D27" s="76"/>
      <c r="E27" s="76"/>
      <c r="F27" s="78"/>
    </row>
    <row r="28" spans="1:6" ht="12.75">
      <c r="A28" s="81" t="s">
        <v>72</v>
      </c>
      <c r="B28" s="82">
        <v>429393.77</v>
      </c>
      <c r="C28" s="76">
        <v>396905.36</v>
      </c>
      <c r="D28" s="76"/>
      <c r="E28" s="76"/>
      <c r="F28" s="78"/>
    </row>
    <row r="29" spans="1:6" ht="12.75">
      <c r="A29" s="81" t="s">
        <v>79</v>
      </c>
      <c r="B29" s="82">
        <v>282962.13</v>
      </c>
      <c r="C29" s="76">
        <v>270552.19</v>
      </c>
      <c r="D29" s="76"/>
      <c r="E29" s="76"/>
      <c r="F29" s="78"/>
    </row>
    <row r="30" spans="1:6" ht="12.75">
      <c r="A30" s="81"/>
      <c r="B30" s="83"/>
      <c r="C30" s="62"/>
      <c r="D30" s="62"/>
      <c r="E30" s="62"/>
      <c r="F30" s="78"/>
    </row>
    <row r="31" spans="1:6" ht="12.75">
      <c r="A31" s="81" t="s">
        <v>73</v>
      </c>
      <c r="B31" s="83">
        <f>SUM(B27:B30)</f>
        <v>1868622.6400000001</v>
      </c>
      <c r="C31" s="62">
        <f>SUM(C27:C30)</f>
        <v>1737044.6799999997</v>
      </c>
      <c r="D31" s="62"/>
      <c r="E31" s="62"/>
      <c r="F31" s="79"/>
    </row>
    <row r="32" spans="1:6" ht="12.75">
      <c r="A32" s="84"/>
      <c r="B32" s="85"/>
      <c r="C32" s="86"/>
      <c r="D32" s="86"/>
      <c r="E32" s="86"/>
      <c r="F32" s="86"/>
    </row>
    <row r="33" spans="1:6" ht="12.75">
      <c r="A33" s="216" t="s">
        <v>246</v>
      </c>
      <c r="B33" s="216"/>
      <c r="C33" s="216"/>
      <c r="D33" s="216"/>
      <c r="E33" s="216"/>
      <c r="F33" s="216"/>
    </row>
    <row r="34" spans="1:6" ht="12.75">
      <c r="A34" s="216" t="s">
        <v>247</v>
      </c>
      <c r="B34" s="216"/>
      <c r="C34" s="216"/>
      <c r="D34" s="216"/>
      <c r="E34" s="216"/>
      <c r="F34" s="216"/>
    </row>
    <row r="35" spans="1:6" ht="12.75">
      <c r="A35" s="63"/>
      <c r="B35" s="63"/>
      <c r="C35" s="63"/>
      <c r="D35" s="63"/>
      <c r="E35" s="63"/>
      <c r="F35" s="63"/>
    </row>
    <row r="36" spans="1:6" ht="12.75">
      <c r="A36" s="87" t="s">
        <v>456</v>
      </c>
      <c r="B36" s="88"/>
      <c r="C36" s="88"/>
      <c r="D36" s="88"/>
      <c r="E36" s="89"/>
      <c r="F36" s="89">
        <v>-11829.61</v>
      </c>
    </row>
    <row r="37" spans="1:6" ht="12.75">
      <c r="A37" s="131"/>
      <c r="B37" s="132"/>
      <c r="C37" s="132"/>
      <c r="D37" s="132"/>
      <c r="E37" s="133"/>
      <c r="F37" s="89"/>
    </row>
    <row r="38" spans="1:6" ht="12.75">
      <c r="A38" s="90" t="s">
        <v>15</v>
      </c>
      <c r="B38" s="91"/>
      <c r="C38" s="91"/>
      <c r="D38" s="91"/>
      <c r="E38" s="92"/>
      <c r="F38" s="43"/>
    </row>
    <row r="39" spans="1:6" ht="12.75">
      <c r="A39" s="93" t="s">
        <v>253</v>
      </c>
      <c r="B39" s="94"/>
      <c r="C39" s="94"/>
      <c r="D39" s="47"/>
      <c r="E39" s="43"/>
      <c r="F39" s="43">
        <f>SUM(C23)</f>
        <v>152084.65</v>
      </c>
    </row>
    <row r="40" spans="1:6" ht="12.75">
      <c r="A40" s="93" t="s">
        <v>254</v>
      </c>
      <c r="B40" s="94"/>
      <c r="C40" s="94"/>
      <c r="D40" s="47"/>
      <c r="E40" s="43"/>
      <c r="F40" s="43"/>
    </row>
    <row r="41" spans="1:6" ht="12.75">
      <c r="A41" s="95" t="s">
        <v>14</v>
      </c>
      <c r="B41" s="96"/>
      <c r="C41" s="96"/>
      <c r="D41" s="96"/>
      <c r="E41" s="97"/>
      <c r="F41" s="97">
        <f>SUM(F39:F40)</f>
        <v>152084.65</v>
      </c>
    </row>
    <row r="42" spans="1:6" ht="12.75">
      <c r="A42" s="98"/>
      <c r="B42" s="99"/>
      <c r="C42" s="99"/>
      <c r="D42" s="99"/>
      <c r="E42" s="126"/>
      <c r="F42" s="97"/>
    </row>
    <row r="43" spans="1:6" ht="12.75">
      <c r="A43" s="98" t="s">
        <v>391</v>
      </c>
      <c r="B43" s="99"/>
      <c r="C43" s="100"/>
      <c r="D43" s="100"/>
      <c r="E43" s="101"/>
      <c r="F43" s="43">
        <v>0</v>
      </c>
    </row>
    <row r="44" spans="1:6" ht="12.75">
      <c r="A44" s="98"/>
      <c r="B44" s="99"/>
      <c r="C44" s="100"/>
      <c r="D44" s="100"/>
      <c r="E44" s="101"/>
      <c r="F44" s="101"/>
    </row>
    <row r="45" spans="1:6" ht="12.75">
      <c r="A45" s="98" t="s">
        <v>16</v>
      </c>
      <c r="B45" s="99"/>
      <c r="C45" s="99"/>
      <c r="D45" s="99"/>
      <c r="E45" s="99"/>
      <c r="F45" s="80"/>
    </row>
    <row r="46" spans="1:6" ht="12.75">
      <c r="A46" s="102" t="s">
        <v>457</v>
      </c>
      <c r="B46" s="103"/>
      <c r="C46" s="103"/>
      <c r="D46" s="103"/>
      <c r="E46" s="103"/>
      <c r="F46" s="79">
        <f>SUM(F36+F41-F43)</f>
        <v>140255.03999999998</v>
      </c>
    </row>
    <row r="47" spans="1:6" ht="12.75">
      <c r="A47" s="86"/>
      <c r="B47" s="86"/>
      <c r="C47" s="86"/>
      <c r="D47" s="86"/>
      <c r="E47" s="86"/>
      <c r="F47" s="86"/>
    </row>
    <row r="48" spans="1:6" ht="12.75">
      <c r="A48" s="104" t="s">
        <v>75</v>
      </c>
      <c r="B48" s="39"/>
      <c r="C48" s="39"/>
      <c r="D48" s="39"/>
      <c r="E48" s="39"/>
      <c r="F48" s="39"/>
    </row>
    <row r="49" spans="1:6" ht="12.75">
      <c r="A49" s="104"/>
      <c r="B49" s="39"/>
      <c r="C49" s="39"/>
      <c r="D49" s="39"/>
      <c r="E49" s="39"/>
      <c r="F49" s="39"/>
    </row>
    <row r="50" spans="1:6" ht="12.75">
      <c r="A50" s="217" t="s">
        <v>601</v>
      </c>
      <c r="B50" s="217"/>
      <c r="C50" s="217"/>
      <c r="D50" s="217"/>
      <c r="E50" s="217"/>
      <c r="F50" s="217"/>
    </row>
    <row r="51" spans="1:6" ht="12.75">
      <c r="A51" s="65"/>
      <c r="B51" s="65"/>
      <c r="C51" s="65"/>
      <c r="D51" s="65"/>
      <c r="E51" s="65"/>
      <c r="F51" s="65"/>
    </row>
    <row r="52" spans="1:6" ht="12.75">
      <c r="A52" s="215" t="s">
        <v>458</v>
      </c>
      <c r="B52" s="215"/>
      <c r="C52" s="215"/>
      <c r="D52" s="106">
        <v>46147.4</v>
      </c>
      <c r="E52" s="65"/>
      <c r="F52" s="65"/>
    </row>
    <row r="53" spans="1:6" ht="12.75">
      <c r="A53" s="107" t="s">
        <v>257</v>
      </c>
      <c r="B53" s="108"/>
      <c r="C53" s="108"/>
      <c r="D53" s="65"/>
      <c r="E53" s="65"/>
      <c r="F53" s="65"/>
    </row>
    <row r="54" spans="1:6" ht="12.75">
      <c r="A54" s="218" t="s">
        <v>498</v>
      </c>
      <c r="B54" s="219"/>
      <c r="C54" s="219"/>
      <c r="D54" s="110">
        <f>SUM(B22)</f>
        <v>567359.31</v>
      </c>
      <c r="E54" s="65"/>
      <c r="F54" s="65"/>
    </row>
    <row r="55" spans="1:8" ht="12.75">
      <c r="A55" s="219" t="s">
        <v>274</v>
      </c>
      <c r="B55" s="241"/>
      <c r="C55" s="241"/>
      <c r="D55" s="241"/>
      <c r="E55" s="241"/>
      <c r="F55" s="241"/>
      <c r="G55" s="241"/>
      <c r="H55" s="241"/>
    </row>
    <row r="56" spans="1:6" ht="12.75">
      <c r="A56" s="107" t="s">
        <v>268</v>
      </c>
      <c r="B56" s="107"/>
      <c r="C56" s="107"/>
      <c r="D56" s="106">
        <f>SUM(D54:D55)</f>
        <v>567359.31</v>
      </c>
      <c r="E56" s="65"/>
      <c r="F56" s="65"/>
    </row>
    <row r="57" spans="1:6" ht="12.75">
      <c r="A57" s="107"/>
      <c r="B57" s="107"/>
      <c r="C57" s="107"/>
      <c r="D57" s="106"/>
      <c r="E57" s="65"/>
      <c r="F57" s="65"/>
    </row>
    <row r="58" spans="1:6" ht="12.75">
      <c r="A58" s="107"/>
      <c r="B58" s="107"/>
      <c r="C58" s="107"/>
      <c r="D58" s="106"/>
      <c r="E58" s="65"/>
      <c r="F58" s="65"/>
    </row>
    <row r="59" spans="1:6" ht="12.75">
      <c r="A59" s="107"/>
      <c r="B59" s="107"/>
      <c r="C59" s="107"/>
      <c r="D59" s="106"/>
      <c r="E59" s="65"/>
      <c r="F59" s="65"/>
    </row>
    <row r="60" spans="1:6" ht="12.75">
      <c r="A60" s="107"/>
      <c r="B60" s="107"/>
      <c r="C60" s="107"/>
      <c r="D60" s="106"/>
      <c r="E60" s="65"/>
      <c r="F60" s="65"/>
    </row>
    <row r="61" spans="1:6" ht="12.75">
      <c r="A61" s="107"/>
      <c r="B61" s="107"/>
      <c r="C61" s="107"/>
      <c r="D61" s="106"/>
      <c r="E61" s="65"/>
      <c r="F61" s="65"/>
    </row>
    <row r="62" spans="1:6" ht="12.75">
      <c r="A62" s="107"/>
      <c r="B62" s="107"/>
      <c r="C62" s="107"/>
      <c r="D62" s="106"/>
      <c r="E62" s="65"/>
      <c r="F62" s="65"/>
    </row>
    <row r="63" spans="1:6" ht="12.75">
      <c r="A63" s="107"/>
      <c r="B63" s="107"/>
      <c r="C63" s="107"/>
      <c r="D63" s="106"/>
      <c r="E63" s="65"/>
      <c r="F63" s="65"/>
    </row>
    <row r="64" spans="1:6" ht="12.75">
      <c r="A64" s="107"/>
      <c r="B64" s="107"/>
      <c r="C64" s="107"/>
      <c r="D64" s="106"/>
      <c r="E64" s="65"/>
      <c r="F64" s="65"/>
    </row>
    <row r="65" spans="1:6" ht="12.75">
      <c r="A65" s="107"/>
      <c r="B65" s="107"/>
      <c r="C65" s="107"/>
      <c r="D65" s="106"/>
      <c r="E65" s="65"/>
      <c r="F65" s="65"/>
    </row>
    <row r="66" spans="1:6" ht="12.75">
      <c r="A66" s="107"/>
      <c r="B66" s="107"/>
      <c r="C66" s="107"/>
      <c r="D66" s="111"/>
      <c r="E66" s="65"/>
      <c r="F66" s="65"/>
    </row>
    <row r="67" spans="1:6" ht="12.75">
      <c r="A67" s="107" t="s">
        <v>258</v>
      </c>
      <c r="B67" s="108"/>
      <c r="C67" s="108"/>
      <c r="D67" s="65"/>
      <c r="E67" s="65"/>
      <c r="F67" s="65"/>
    </row>
    <row r="68" spans="1:6" ht="12.75">
      <c r="A68" s="108" t="s">
        <v>111</v>
      </c>
      <c r="B68" s="108"/>
      <c r="C68" s="108"/>
      <c r="D68" s="65"/>
      <c r="E68" s="65"/>
      <c r="F68" s="65"/>
    </row>
    <row r="69" spans="1:7" ht="12.75">
      <c r="A69" s="32" t="s">
        <v>250</v>
      </c>
      <c r="B69" s="33"/>
      <c r="C69" s="34" t="s">
        <v>483</v>
      </c>
      <c r="D69" s="34" t="s">
        <v>66</v>
      </c>
      <c r="E69" s="226" t="s">
        <v>490</v>
      </c>
      <c r="F69" s="214"/>
      <c r="G69" s="227"/>
    </row>
    <row r="70" spans="1:7" ht="12.75">
      <c r="A70" s="35" t="s">
        <v>251</v>
      </c>
      <c r="B70" s="36"/>
      <c r="C70" s="46" t="s">
        <v>484</v>
      </c>
      <c r="D70" s="37" t="s">
        <v>4</v>
      </c>
      <c r="E70" s="154" t="s">
        <v>485</v>
      </c>
      <c r="F70" s="5" t="s">
        <v>486</v>
      </c>
      <c r="G70" s="5" t="s">
        <v>487</v>
      </c>
    </row>
    <row r="71" spans="1:13" ht="12.75">
      <c r="A71" s="220" t="s">
        <v>249</v>
      </c>
      <c r="B71" s="221"/>
      <c r="C71" s="151" t="s">
        <v>260</v>
      </c>
      <c r="D71" s="112">
        <v>58715.28</v>
      </c>
      <c r="E71" s="13" t="s">
        <v>488</v>
      </c>
      <c r="F71" s="43">
        <v>1.39</v>
      </c>
      <c r="G71" s="76">
        <v>1.39</v>
      </c>
      <c r="I71" s="51"/>
      <c r="L71" s="44"/>
      <c r="M71" s="49"/>
    </row>
    <row r="72" spans="1:13" ht="12.75">
      <c r="A72" s="213" t="s">
        <v>256</v>
      </c>
      <c r="B72" s="214"/>
      <c r="C72" s="191" t="s">
        <v>97</v>
      </c>
      <c r="D72" s="192">
        <v>194379.92</v>
      </c>
      <c r="E72" s="13" t="s">
        <v>488</v>
      </c>
      <c r="F72" s="43">
        <v>4.06</v>
      </c>
      <c r="G72" s="76">
        <v>4.71</v>
      </c>
      <c r="I72" s="51"/>
      <c r="L72" s="44"/>
      <c r="M72" s="49"/>
    </row>
    <row r="73" spans="1:13" ht="12.75">
      <c r="A73" s="175" t="s">
        <v>598</v>
      </c>
      <c r="B73" s="115"/>
      <c r="C73" s="191"/>
      <c r="D73" s="82">
        <v>0</v>
      </c>
      <c r="E73" s="190"/>
      <c r="F73" s="176"/>
      <c r="G73" s="176"/>
      <c r="L73" s="44"/>
      <c r="M73" s="49"/>
    </row>
    <row r="74" spans="1:13" ht="12.75">
      <c r="A74" s="114" t="s">
        <v>67</v>
      </c>
      <c r="B74" s="115"/>
      <c r="C74" s="151" t="s">
        <v>597</v>
      </c>
      <c r="D74" s="82">
        <v>13446.76</v>
      </c>
      <c r="E74" s="13" t="s">
        <v>488</v>
      </c>
      <c r="F74" s="43">
        <v>0.31</v>
      </c>
      <c r="G74" s="76">
        <v>0.32</v>
      </c>
      <c r="I74" s="51"/>
      <c r="L74" s="44"/>
      <c r="M74" s="49"/>
    </row>
    <row r="75" spans="1:13" ht="12.75">
      <c r="A75" s="114" t="s">
        <v>68</v>
      </c>
      <c r="B75" s="115"/>
      <c r="C75" s="151" t="s">
        <v>20</v>
      </c>
      <c r="D75" s="116">
        <v>3379.3</v>
      </c>
      <c r="E75" s="13" t="s">
        <v>488</v>
      </c>
      <c r="F75" s="43">
        <v>0.08</v>
      </c>
      <c r="G75" s="76">
        <v>0.08</v>
      </c>
      <c r="I75" s="51"/>
      <c r="L75" s="44"/>
      <c r="M75" s="49"/>
    </row>
    <row r="76" spans="1:13" ht="12.75">
      <c r="A76" s="117" t="s">
        <v>78</v>
      </c>
      <c r="B76" s="118"/>
      <c r="C76" s="151" t="s">
        <v>76</v>
      </c>
      <c r="D76" s="116">
        <v>2886.52</v>
      </c>
      <c r="E76" s="13" t="s">
        <v>488</v>
      </c>
      <c r="F76" s="43">
        <v>0.06</v>
      </c>
      <c r="G76" s="76">
        <v>0.07</v>
      </c>
      <c r="I76" s="51"/>
      <c r="L76" s="44"/>
      <c r="M76" s="49"/>
    </row>
    <row r="77" spans="1:13" ht="12.75">
      <c r="A77" s="143" t="s">
        <v>492</v>
      </c>
      <c r="B77" s="118"/>
      <c r="C77" s="151" t="s">
        <v>261</v>
      </c>
      <c r="D77" s="82">
        <v>51217.44</v>
      </c>
      <c r="E77" s="13" t="s">
        <v>488</v>
      </c>
      <c r="F77" s="43">
        <v>1.16</v>
      </c>
      <c r="G77" s="76">
        <v>1.23</v>
      </c>
      <c r="I77" s="51"/>
      <c r="L77" s="44"/>
      <c r="M77" s="49"/>
    </row>
    <row r="78" spans="1:13" ht="12.75">
      <c r="A78" s="177" t="s">
        <v>596</v>
      </c>
      <c r="B78" s="118"/>
      <c r="C78" s="151" t="s">
        <v>261</v>
      </c>
      <c r="D78" s="116">
        <v>759.71</v>
      </c>
      <c r="E78" s="13" t="s">
        <v>491</v>
      </c>
      <c r="F78" s="76">
        <v>0.0222</v>
      </c>
      <c r="G78" s="76">
        <v>0.0222</v>
      </c>
      <c r="I78" s="51"/>
      <c r="L78" s="44"/>
      <c r="M78" s="49"/>
    </row>
    <row r="79" spans="1:9" ht="12.75">
      <c r="A79" s="113" t="s">
        <v>11</v>
      </c>
      <c r="B79" s="118"/>
      <c r="C79" s="151" t="s">
        <v>18</v>
      </c>
      <c r="D79" s="116">
        <v>124892.88</v>
      </c>
      <c r="E79" s="13" t="s">
        <v>488</v>
      </c>
      <c r="F79" s="76">
        <v>2.84</v>
      </c>
      <c r="G79" s="76">
        <v>2.98</v>
      </c>
      <c r="I79" s="51"/>
    </row>
    <row r="80" spans="1:8" ht="15">
      <c r="A80" s="113"/>
      <c r="B80" s="118"/>
      <c r="C80" s="151"/>
      <c r="D80" s="116"/>
      <c r="E80" s="76"/>
      <c r="F80" s="5" t="s">
        <v>493</v>
      </c>
      <c r="G80" s="5" t="s">
        <v>494</v>
      </c>
      <c r="H80" s="45"/>
    </row>
    <row r="81" spans="1:8" ht="15">
      <c r="A81" s="114" t="s">
        <v>272</v>
      </c>
      <c r="B81" s="119"/>
      <c r="C81" s="151" t="s">
        <v>19</v>
      </c>
      <c r="D81" s="82">
        <v>34859.26</v>
      </c>
      <c r="E81" s="13" t="s">
        <v>489</v>
      </c>
      <c r="F81" s="76">
        <v>3.66</v>
      </c>
      <c r="G81" s="76">
        <v>3.94</v>
      </c>
      <c r="H81" s="45"/>
    </row>
    <row r="82" spans="1:7" ht="12.75">
      <c r="A82" s="113" t="s">
        <v>269</v>
      </c>
      <c r="B82" s="43"/>
      <c r="C82" s="121"/>
      <c r="D82" s="121">
        <f>SUM(D71:D81)</f>
        <v>484537.07000000007</v>
      </c>
      <c r="E82" s="113"/>
      <c r="F82" s="43"/>
      <c r="G82" s="5"/>
    </row>
    <row r="83" spans="1:6" ht="12.75">
      <c r="A83" s="86"/>
      <c r="B83" s="44"/>
      <c r="C83" s="122"/>
      <c r="D83" s="123"/>
      <c r="E83" s="10"/>
      <c r="F83" s="10"/>
    </row>
    <row r="84" spans="1:6" ht="12.75">
      <c r="A84" s="44" t="s">
        <v>9</v>
      </c>
      <c r="B84" s="44"/>
      <c r="C84" s="122"/>
      <c r="D84" s="123">
        <v>16051.89</v>
      </c>
      <c r="E84" s="10" t="s">
        <v>276</v>
      </c>
      <c r="F84" s="10"/>
    </row>
    <row r="85" spans="1:6" ht="12.75">
      <c r="A85" s="42"/>
      <c r="B85" s="42"/>
      <c r="C85" s="42"/>
      <c r="D85" s="42"/>
      <c r="E85" s="42"/>
      <c r="F85" s="42"/>
    </row>
    <row r="86" spans="1:6" ht="12.75">
      <c r="A86" s="128" t="s">
        <v>275</v>
      </c>
      <c r="B86" s="128"/>
      <c r="C86" s="129"/>
      <c r="D86" s="130">
        <v>14000</v>
      </c>
      <c r="E86" s="40" t="s">
        <v>278</v>
      </c>
      <c r="F86" s="40"/>
    </row>
    <row r="87" spans="1:6" ht="12.75">
      <c r="A87" s="128" t="s">
        <v>279</v>
      </c>
      <c r="B87" s="128"/>
      <c r="C87" s="129"/>
      <c r="D87" s="130">
        <v>1072.42</v>
      </c>
      <c r="E87" s="40" t="s">
        <v>283</v>
      </c>
      <c r="F87" s="40"/>
    </row>
    <row r="88" spans="1:6" ht="12.75">
      <c r="A88" s="40" t="s">
        <v>282</v>
      </c>
      <c r="B88" s="40"/>
      <c r="C88" s="40"/>
      <c r="D88" s="40">
        <v>7017</v>
      </c>
      <c r="E88" s="40"/>
      <c r="F88" s="40"/>
    </row>
    <row r="89" spans="1:6" ht="12.75">
      <c r="A89" s="107" t="s">
        <v>270</v>
      </c>
      <c r="B89" s="39"/>
      <c r="C89" s="39"/>
      <c r="D89" s="124">
        <f>SUM(D82:D88)</f>
        <v>522678.38000000006</v>
      </c>
      <c r="E89" s="125"/>
      <c r="F89" s="125"/>
    </row>
    <row r="90" spans="1:6" ht="12.75">
      <c r="A90" s="215" t="s">
        <v>459</v>
      </c>
      <c r="B90" s="215"/>
      <c r="C90" s="215"/>
      <c r="D90" s="106">
        <f>SUM(D52+D56-D89)</f>
        <v>90828.33000000002</v>
      </c>
      <c r="E90" s="125"/>
      <c r="F90" s="125"/>
    </row>
    <row r="91" spans="1:6" ht="12.75">
      <c r="A91" s="148" t="s">
        <v>501</v>
      </c>
      <c r="B91" s="125"/>
      <c r="C91" s="125"/>
      <c r="D91" s="106">
        <f>SUM(E22)</f>
        <v>12580.93</v>
      </c>
      <c r="E91" s="125"/>
      <c r="F91" s="125"/>
    </row>
    <row r="92" spans="1:6" ht="12.75">
      <c r="A92" s="148" t="s">
        <v>502</v>
      </c>
      <c r="B92" s="125"/>
      <c r="C92" s="125"/>
      <c r="D92" s="106"/>
      <c r="E92" s="125"/>
      <c r="F92" s="125"/>
    </row>
    <row r="93" spans="1:6" ht="12.75">
      <c r="A93" s="212" t="s">
        <v>615</v>
      </c>
      <c r="B93" s="212"/>
      <c r="C93" s="212"/>
      <c r="D93" s="106">
        <f>SUM(D90-D91)</f>
        <v>78247.40000000002</v>
      </c>
      <c r="E93" s="125"/>
      <c r="F93" s="125"/>
    </row>
    <row r="94" spans="1:6" ht="12.75">
      <c r="A94" s="105"/>
      <c r="B94" s="105"/>
      <c r="C94" s="105"/>
      <c r="D94" s="106"/>
      <c r="E94" s="125"/>
      <c r="F94" s="125"/>
    </row>
    <row r="95" spans="1:6" ht="12.75">
      <c r="A95" s="105"/>
      <c r="B95" s="105"/>
      <c r="C95" s="105"/>
      <c r="D95" s="106"/>
      <c r="E95" s="125"/>
      <c r="F95" s="125"/>
    </row>
    <row r="96" spans="1:6" ht="12.75">
      <c r="A96" s="105"/>
      <c r="B96" s="105"/>
      <c r="C96" s="105"/>
      <c r="D96" s="106"/>
      <c r="E96" s="125"/>
      <c r="F96" s="125"/>
    </row>
    <row r="97" spans="1:7" ht="12.75">
      <c r="A97" s="9" t="s">
        <v>74</v>
      </c>
      <c r="B97" s="9"/>
      <c r="C97" s="9"/>
      <c r="D97" s="9"/>
      <c r="E97" s="9" t="s">
        <v>495</v>
      </c>
      <c r="F97" s="65" t="s">
        <v>104</v>
      </c>
      <c r="G97" s="65" t="s">
        <v>104</v>
      </c>
    </row>
    <row r="98" spans="1:7" ht="12.75">
      <c r="A98" s="9"/>
      <c r="B98" s="9"/>
      <c r="C98" s="9"/>
      <c r="D98" s="10"/>
      <c r="E98" s="50"/>
      <c r="F98" s="141" t="s">
        <v>594</v>
      </c>
      <c r="G98" s="141" t="s">
        <v>474</v>
      </c>
    </row>
    <row r="99" spans="1:10" ht="12.75">
      <c r="A99" s="10" t="s">
        <v>77</v>
      </c>
      <c r="B99" s="10" t="s">
        <v>392</v>
      </c>
      <c r="C99" s="10"/>
      <c r="D99" s="10"/>
      <c r="E99" s="173" t="s">
        <v>592</v>
      </c>
      <c r="F99" s="120">
        <v>134.34</v>
      </c>
      <c r="G99">
        <v>142.44</v>
      </c>
      <c r="J99" s="120"/>
    </row>
    <row r="100" spans="1:10" ht="12.75">
      <c r="A100" s="10"/>
      <c r="B100" s="10" t="s">
        <v>396</v>
      </c>
      <c r="C100" s="10"/>
      <c r="D100" s="10"/>
      <c r="E100" s="173"/>
      <c r="F100" s="120"/>
      <c r="J100" s="120"/>
    </row>
    <row r="101" spans="1:10" ht="12.75">
      <c r="A101" s="10" t="s">
        <v>77</v>
      </c>
      <c r="B101" s="10" t="s">
        <v>394</v>
      </c>
      <c r="C101" s="10"/>
      <c r="D101" s="10"/>
      <c r="E101" s="109"/>
      <c r="F101" s="120"/>
      <c r="J101" s="120"/>
    </row>
    <row r="102" spans="1:10" ht="12.75">
      <c r="A102" s="10"/>
      <c r="B102" s="10" t="s">
        <v>396</v>
      </c>
      <c r="C102" s="10"/>
      <c r="D102" s="10"/>
      <c r="E102" s="173" t="s">
        <v>593</v>
      </c>
      <c r="F102" s="120">
        <v>1794.52</v>
      </c>
      <c r="G102">
        <v>1885.24</v>
      </c>
      <c r="J102" s="120"/>
    </row>
    <row r="103" spans="1:10" ht="12.75">
      <c r="A103" s="10" t="s">
        <v>181</v>
      </c>
      <c r="B103" s="10" t="s">
        <v>108</v>
      </c>
      <c r="C103" s="10"/>
      <c r="D103" s="10"/>
      <c r="E103" s="173" t="s">
        <v>107</v>
      </c>
      <c r="F103" s="120">
        <v>21.54</v>
      </c>
      <c r="G103">
        <v>23.91</v>
      </c>
      <c r="J103" s="120"/>
    </row>
    <row r="104" spans="1:10" ht="12.75">
      <c r="A104" s="10" t="s">
        <v>181</v>
      </c>
      <c r="B104" s="10" t="s">
        <v>109</v>
      </c>
      <c r="C104" s="10"/>
      <c r="D104" s="10"/>
      <c r="E104" s="173" t="s">
        <v>107</v>
      </c>
      <c r="F104" s="120">
        <v>14.82</v>
      </c>
      <c r="G104">
        <v>16.45</v>
      </c>
      <c r="J104" s="120"/>
    </row>
    <row r="105" spans="1:10" ht="12.75">
      <c r="A105" s="10"/>
      <c r="B105" s="10"/>
      <c r="C105" s="10"/>
      <c r="D105" s="10"/>
      <c r="E105" s="120"/>
      <c r="F105" s="120"/>
      <c r="J105" s="120"/>
    </row>
    <row r="106" spans="1:10" ht="12.75">
      <c r="A106" s="10"/>
      <c r="B106" s="10"/>
      <c r="C106" s="10"/>
      <c r="D106" s="10"/>
      <c r="E106" s="120"/>
      <c r="F106" s="120"/>
      <c r="J106" s="120"/>
    </row>
    <row r="107" spans="1:7" ht="12.75">
      <c r="A107" s="203" t="s">
        <v>112</v>
      </c>
      <c r="B107" s="203"/>
      <c r="C107" s="203"/>
      <c r="D107" s="9"/>
      <c r="E107" s="203"/>
      <c r="F107" s="203"/>
      <c r="G107" s="203"/>
    </row>
    <row r="108" spans="1:7" ht="12.75">
      <c r="A108" s="203" t="s">
        <v>113</v>
      </c>
      <c r="B108" s="203"/>
      <c r="C108" s="203"/>
      <c r="D108" s="203"/>
      <c r="E108" s="203"/>
      <c r="F108" s="203"/>
      <c r="G108" s="203"/>
    </row>
    <row r="109" spans="1:7" ht="12.75">
      <c r="A109" s="50" t="s">
        <v>503</v>
      </c>
      <c r="B109" s="203"/>
      <c r="C109" s="203"/>
      <c r="D109" s="203"/>
      <c r="E109" s="203"/>
      <c r="F109" s="203"/>
      <c r="G109" s="203"/>
    </row>
    <row r="110" spans="1:7" ht="12.75">
      <c r="A110" t="s">
        <v>500</v>
      </c>
      <c r="B110" s="203"/>
      <c r="C110" s="203"/>
      <c r="D110" s="203"/>
      <c r="E110" s="203"/>
      <c r="F110" s="203"/>
      <c r="G110" s="203"/>
    </row>
    <row r="111" spans="1:7" ht="12.75">
      <c r="A111" t="s">
        <v>654</v>
      </c>
      <c r="B111" s="203"/>
      <c r="C111" s="203"/>
      <c r="D111" s="203"/>
      <c r="E111" s="203"/>
      <c r="F111" s="203"/>
      <c r="G111" s="203"/>
    </row>
    <row r="112" spans="1:7" ht="12.75">
      <c r="A112" t="s">
        <v>655</v>
      </c>
      <c r="B112" s="203"/>
      <c r="C112" s="203"/>
      <c r="D112" s="203"/>
      <c r="E112" s="203"/>
      <c r="F112" s="203"/>
      <c r="G112" s="203"/>
    </row>
    <row r="113" spans="1:7" ht="12.75">
      <c r="A113" t="s">
        <v>656</v>
      </c>
      <c r="B113" s="203"/>
      <c r="C113" s="203"/>
      <c r="D113" s="203"/>
      <c r="E113" s="203"/>
      <c r="F113" s="203"/>
      <c r="G113" s="203"/>
    </row>
    <row r="114" spans="1:7" ht="12.75">
      <c r="A114" t="s">
        <v>658</v>
      </c>
      <c r="B114" s="203"/>
      <c r="C114" s="203"/>
      <c r="D114" s="203"/>
      <c r="E114" s="203"/>
      <c r="F114" s="203"/>
      <c r="G114" s="203"/>
    </row>
    <row r="115" spans="1:7" ht="12.75">
      <c r="A115" s="50" t="s">
        <v>657</v>
      </c>
      <c r="B115" s="203"/>
      <c r="C115" s="203"/>
      <c r="D115" s="203"/>
      <c r="E115" s="203"/>
      <c r="F115" s="203"/>
      <c r="G115" s="203"/>
    </row>
    <row r="116" spans="1:7" ht="12.75">
      <c r="A116" t="s">
        <v>659</v>
      </c>
      <c r="B116" s="203"/>
      <c r="C116" s="203"/>
      <c r="D116" s="203"/>
      <c r="E116" s="203"/>
      <c r="F116" s="203"/>
      <c r="G116" s="203"/>
    </row>
    <row r="117" spans="1:6" ht="12.75">
      <c r="A117" s="10"/>
      <c r="B117" s="10"/>
      <c r="C117" s="10"/>
      <c r="D117" s="10"/>
      <c r="E117" s="10"/>
      <c r="F117" s="10"/>
    </row>
    <row r="118" spans="1:6" ht="12.75">
      <c r="A118" s="10" t="s">
        <v>273</v>
      </c>
      <c r="B118" s="10"/>
      <c r="C118" s="10" t="s">
        <v>442</v>
      </c>
      <c r="D118" s="10"/>
      <c r="E118" s="10"/>
      <c r="F118" s="10"/>
    </row>
    <row r="119" spans="1:6" ht="12.75">
      <c r="A119" s="10"/>
      <c r="B119" s="10"/>
      <c r="C119" s="10"/>
      <c r="D119" s="10"/>
      <c r="E119" s="10"/>
      <c r="F119" s="10"/>
    </row>
    <row r="120" spans="1:6" ht="12.75">
      <c r="A120" s="10"/>
      <c r="B120" s="10"/>
      <c r="C120" s="10"/>
      <c r="D120" s="10"/>
      <c r="E120" s="10"/>
      <c r="F120" s="10"/>
    </row>
    <row r="121" spans="1:3" ht="12.75">
      <c r="A121" s="10"/>
      <c r="B121" s="10"/>
      <c r="C121" s="10"/>
    </row>
    <row r="122" spans="1:3" ht="12.75">
      <c r="A122" s="10"/>
      <c r="B122" s="10"/>
      <c r="C122" s="10"/>
    </row>
    <row r="123" spans="1:3" ht="12.75">
      <c r="A123" s="10"/>
      <c r="B123" s="10"/>
      <c r="C123" s="10"/>
    </row>
    <row r="124" spans="1:3" ht="12.75">
      <c r="A124" s="10" t="s">
        <v>280</v>
      </c>
      <c r="B124" s="10"/>
      <c r="C124" s="10"/>
    </row>
    <row r="125" spans="1:6" ht="12.75">
      <c r="A125" s="10"/>
      <c r="B125" s="10"/>
      <c r="C125" s="10"/>
      <c r="D125" s="10"/>
      <c r="E125" s="10"/>
      <c r="F125" s="10"/>
    </row>
    <row r="126" spans="1:6" ht="12.75">
      <c r="A126" s="10"/>
      <c r="B126" s="10"/>
      <c r="C126" s="10"/>
      <c r="D126" s="10"/>
      <c r="E126" s="10"/>
      <c r="F126" s="10"/>
    </row>
    <row r="127" spans="1:6" ht="12.75">
      <c r="A127" s="10"/>
      <c r="B127" s="10"/>
      <c r="C127" s="10"/>
      <c r="D127" s="10"/>
      <c r="E127" s="10"/>
      <c r="F127" s="10"/>
    </row>
    <row r="128" spans="1:6" ht="12.75">
      <c r="A128" s="10"/>
      <c r="B128" s="10"/>
      <c r="C128" s="10"/>
      <c r="D128" s="10"/>
      <c r="E128" s="10"/>
      <c r="F128" s="10"/>
    </row>
    <row r="129" spans="1:6" ht="12.75">
      <c r="A129" s="10"/>
      <c r="B129" s="10"/>
      <c r="C129" s="10"/>
      <c r="D129" s="10"/>
      <c r="E129" s="10"/>
      <c r="F129" s="10"/>
    </row>
    <row r="130" spans="1:6" ht="12.75">
      <c r="A130" s="10"/>
      <c r="B130" s="10"/>
      <c r="C130" s="10"/>
      <c r="D130" s="10"/>
      <c r="E130" s="10"/>
      <c r="F130" s="10"/>
    </row>
    <row r="131" spans="1:6" ht="12.75">
      <c r="A131" s="10"/>
      <c r="B131" s="10"/>
      <c r="C131" s="10"/>
      <c r="D131" s="10"/>
      <c r="E131" s="10"/>
      <c r="F131" s="10"/>
    </row>
    <row r="132" spans="1:6" ht="12.75">
      <c r="A132" s="10"/>
      <c r="B132" s="10"/>
      <c r="C132" s="10"/>
      <c r="D132" s="10"/>
      <c r="E132" s="10"/>
      <c r="F132" s="10"/>
    </row>
    <row r="133" spans="1:6" ht="12.75">
      <c r="A133" s="10"/>
      <c r="B133" s="10"/>
      <c r="C133" s="10"/>
      <c r="D133" s="10"/>
      <c r="E133" s="10"/>
      <c r="F133" s="10"/>
    </row>
    <row r="134" spans="1:6" ht="12.75">
      <c r="A134" s="10"/>
      <c r="B134" s="10"/>
      <c r="C134" s="10"/>
      <c r="D134" s="10"/>
      <c r="E134" s="10"/>
      <c r="F134" s="10"/>
    </row>
    <row r="135" spans="1:6" ht="12.75">
      <c r="A135" s="10"/>
      <c r="B135" s="10"/>
      <c r="C135" s="10"/>
      <c r="D135" s="10"/>
      <c r="E135" s="10"/>
      <c r="F135" s="10"/>
    </row>
    <row r="136" spans="1:6" ht="12.75">
      <c r="A136" s="10"/>
      <c r="B136" s="10"/>
      <c r="C136" s="10"/>
      <c r="D136" s="10"/>
      <c r="E136" s="10"/>
      <c r="F136" s="10"/>
    </row>
    <row r="137" spans="1:6" ht="12.75">
      <c r="A137" s="10"/>
      <c r="B137" s="10"/>
      <c r="C137" s="10"/>
      <c r="D137" s="10"/>
      <c r="E137" s="10"/>
      <c r="F137" s="10"/>
    </row>
    <row r="138" spans="1:6" ht="12.75">
      <c r="A138" s="10"/>
      <c r="B138" s="10"/>
      <c r="C138" s="10"/>
      <c r="D138" s="10"/>
      <c r="E138" s="10"/>
      <c r="F138" s="10"/>
    </row>
    <row r="139" spans="1:6" ht="12.75">
      <c r="A139" s="10"/>
      <c r="B139" s="10"/>
      <c r="C139" s="10"/>
      <c r="D139" s="10"/>
      <c r="E139" s="10"/>
      <c r="F139" s="10"/>
    </row>
  </sheetData>
  <sheetProtection/>
  <mergeCells count="17">
    <mergeCell ref="A54:C54"/>
    <mergeCell ref="D15:E15"/>
    <mergeCell ref="D16:E16"/>
    <mergeCell ref="A33:F33"/>
    <mergeCell ref="A34:F34"/>
    <mergeCell ref="A50:F50"/>
    <mergeCell ref="A52:C52"/>
    <mergeCell ref="A93:C93"/>
    <mergeCell ref="A2:F2"/>
    <mergeCell ref="A3:F3"/>
    <mergeCell ref="C4:D4"/>
    <mergeCell ref="A13:F13"/>
    <mergeCell ref="A71:B71"/>
    <mergeCell ref="A72:B72"/>
    <mergeCell ref="E69:G69"/>
    <mergeCell ref="A90:C90"/>
    <mergeCell ref="A55:H55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37"/>
  <sheetViews>
    <sheetView zoomScalePageLayoutView="0" workbookViewId="0" topLeftCell="A85">
      <selection activeCell="I99" sqref="I99:J106"/>
    </sheetView>
  </sheetViews>
  <sheetFormatPr defaultColWidth="9.00390625" defaultRowHeight="12.75"/>
  <cols>
    <col min="1" max="1" width="26.50390625" style="0" customWidth="1"/>
    <col min="2" max="2" width="10.00390625" style="0" customWidth="1"/>
    <col min="3" max="3" width="16.50390625" style="0" customWidth="1"/>
    <col min="4" max="4" width="13.50390625" style="0" customWidth="1"/>
    <col min="5" max="5" width="15.625" style="0" customWidth="1"/>
    <col min="6" max="6" width="8.875" style="0" customWidth="1"/>
    <col min="7" max="7" width="11.50390625" style="0" customWidth="1"/>
  </cols>
  <sheetData>
    <row r="1" spans="1:6" ht="12.75">
      <c r="A1" s="8"/>
      <c r="B1" s="8"/>
      <c r="C1" s="8"/>
      <c r="D1" s="8"/>
      <c r="E1" s="8"/>
      <c r="F1" s="8"/>
    </row>
    <row r="2" spans="1:6" ht="12.75">
      <c r="A2" s="8"/>
      <c r="B2" s="8"/>
      <c r="C2" s="8"/>
      <c r="D2" s="8"/>
      <c r="E2" s="8"/>
      <c r="F2" s="8"/>
    </row>
    <row r="3" spans="1:6" ht="12.75">
      <c r="A3" s="216" t="s">
        <v>448</v>
      </c>
      <c r="B3" s="216"/>
      <c r="C3" s="216"/>
      <c r="D3" s="216"/>
      <c r="E3" s="216"/>
      <c r="F3" s="216"/>
    </row>
    <row r="4" spans="1:6" ht="12.75">
      <c r="A4" s="228" t="s">
        <v>28</v>
      </c>
      <c r="B4" s="228"/>
      <c r="C4" s="228"/>
      <c r="D4" s="228"/>
      <c r="E4" s="228"/>
      <c r="F4" s="228"/>
    </row>
    <row r="5" spans="1:6" ht="12.75">
      <c r="A5" s="39"/>
      <c r="B5" s="65" t="s">
        <v>48</v>
      </c>
      <c r="C5" s="217" t="s">
        <v>51</v>
      </c>
      <c r="D5" s="228"/>
      <c r="E5" s="9" t="s">
        <v>52</v>
      </c>
      <c r="F5" s="10"/>
    </row>
    <row r="6" spans="1:6" ht="12.75">
      <c r="A6" s="39"/>
      <c r="B6" s="9"/>
      <c r="C6" s="9"/>
      <c r="D6" s="10"/>
      <c r="E6" s="9"/>
      <c r="F6" s="10"/>
    </row>
    <row r="7" spans="1:6" ht="12.75">
      <c r="A7" s="39" t="s">
        <v>21</v>
      </c>
      <c r="B7" s="40"/>
      <c r="C7" s="40"/>
      <c r="D7" s="40"/>
      <c r="E7" s="9" t="s">
        <v>61</v>
      </c>
      <c r="F7" s="10"/>
    </row>
    <row r="8" spans="1:6" ht="12.75">
      <c r="A8" s="66" t="s">
        <v>262</v>
      </c>
      <c r="B8" s="67"/>
      <c r="C8" s="67"/>
      <c r="D8" s="67"/>
      <c r="E8" s="68" t="s">
        <v>324</v>
      </c>
      <c r="F8" s="69"/>
    </row>
    <row r="9" spans="1:6" ht="12.75">
      <c r="A9" s="66" t="s">
        <v>263</v>
      </c>
      <c r="B9" s="67"/>
      <c r="C9" s="67"/>
      <c r="D9" s="67"/>
      <c r="E9" s="68" t="s">
        <v>315</v>
      </c>
      <c r="F9" s="69"/>
    </row>
    <row r="10" spans="1:6" ht="12.75">
      <c r="A10" s="66" t="s">
        <v>264</v>
      </c>
      <c r="B10" s="68"/>
      <c r="C10" s="69"/>
      <c r="D10" s="69"/>
      <c r="E10" s="9" t="s">
        <v>167</v>
      </c>
      <c r="F10" s="9"/>
    </row>
    <row r="11" spans="1:6" ht="12.75">
      <c r="A11" s="39" t="s">
        <v>265</v>
      </c>
      <c r="B11" s="40"/>
      <c r="C11" s="40"/>
      <c r="D11" s="40"/>
      <c r="E11" s="9" t="s">
        <v>546</v>
      </c>
      <c r="F11" s="9"/>
    </row>
    <row r="12" spans="1:6" ht="12.75">
      <c r="A12" s="39" t="s">
        <v>455</v>
      </c>
      <c r="B12" s="40"/>
      <c r="C12" s="40"/>
      <c r="D12" s="40"/>
      <c r="E12" s="9"/>
      <c r="F12" s="10"/>
    </row>
    <row r="13" spans="1:6" ht="12.75">
      <c r="A13" s="39"/>
      <c r="B13" s="40"/>
      <c r="C13" s="40"/>
      <c r="D13" s="40"/>
      <c r="E13" s="9"/>
      <c r="F13" s="10"/>
    </row>
    <row r="14" spans="1:6" ht="12.75">
      <c r="A14" s="217" t="s">
        <v>449</v>
      </c>
      <c r="B14" s="217"/>
      <c r="C14" s="217"/>
      <c r="D14" s="217"/>
      <c r="E14" s="217"/>
      <c r="F14" s="217"/>
    </row>
    <row r="15" spans="1:6" ht="12.75">
      <c r="A15" s="65"/>
      <c r="B15" s="65"/>
      <c r="C15" s="65"/>
      <c r="D15" s="65"/>
      <c r="E15" s="65"/>
      <c r="F15" s="65"/>
    </row>
    <row r="16" spans="1:6" ht="12.75">
      <c r="A16" s="70" t="s">
        <v>0</v>
      </c>
      <c r="B16" s="71" t="s">
        <v>23</v>
      </c>
      <c r="C16" s="71" t="s">
        <v>5</v>
      </c>
      <c r="D16" s="229" t="s">
        <v>24</v>
      </c>
      <c r="E16" s="230"/>
      <c r="F16" s="71" t="s">
        <v>7</v>
      </c>
    </row>
    <row r="17" spans="1:6" ht="12.75">
      <c r="A17" s="72" t="s">
        <v>1</v>
      </c>
      <c r="B17" s="73" t="s">
        <v>2</v>
      </c>
      <c r="C17" s="73" t="s">
        <v>2</v>
      </c>
      <c r="D17" s="231" t="s">
        <v>450</v>
      </c>
      <c r="E17" s="232"/>
      <c r="F17" s="73" t="s">
        <v>8</v>
      </c>
    </row>
    <row r="18" spans="1:6" ht="12.75">
      <c r="A18" s="72"/>
      <c r="B18" s="74" t="s">
        <v>3</v>
      </c>
      <c r="C18" s="74" t="s">
        <v>3</v>
      </c>
      <c r="D18" s="75" t="s">
        <v>2</v>
      </c>
      <c r="E18" s="76" t="s">
        <v>6</v>
      </c>
      <c r="F18" s="73"/>
    </row>
    <row r="19" spans="1:6" ht="12.75">
      <c r="A19" s="77"/>
      <c r="B19" s="75" t="s">
        <v>4</v>
      </c>
      <c r="C19" s="75" t="s">
        <v>4</v>
      </c>
      <c r="D19" s="75" t="s">
        <v>4</v>
      </c>
      <c r="E19" s="75" t="s">
        <v>4</v>
      </c>
      <c r="F19" s="74"/>
    </row>
    <row r="20" spans="1:6" ht="12.75">
      <c r="A20" s="76" t="s">
        <v>70</v>
      </c>
      <c r="B20" s="76">
        <v>38445.86</v>
      </c>
      <c r="C20" s="76">
        <v>42812.66</v>
      </c>
      <c r="D20" s="76">
        <v>29.85</v>
      </c>
      <c r="E20" s="76">
        <v>-3220.45</v>
      </c>
      <c r="F20" s="70"/>
    </row>
    <row r="21" spans="1:6" ht="12.75">
      <c r="A21" s="76" t="s">
        <v>11</v>
      </c>
      <c r="B21" s="76">
        <v>11779.34</v>
      </c>
      <c r="C21" s="76">
        <v>13472.45</v>
      </c>
      <c r="D21" s="76">
        <v>-314.96</v>
      </c>
      <c r="E21" s="76">
        <v>-1304.32</v>
      </c>
      <c r="F21" s="72"/>
    </row>
    <row r="22" spans="1:6" ht="12.75">
      <c r="A22" s="76" t="s">
        <v>49</v>
      </c>
      <c r="B22" s="76">
        <v>2098.26</v>
      </c>
      <c r="C22" s="76">
        <v>2192.38</v>
      </c>
      <c r="D22" s="76">
        <v>12.71</v>
      </c>
      <c r="E22" s="76">
        <v>-191.73</v>
      </c>
      <c r="F22" s="72"/>
    </row>
    <row r="23" spans="1:6" ht="12.75">
      <c r="A23" s="62" t="s">
        <v>65</v>
      </c>
      <c r="B23" s="62">
        <f>SUM(B20:B22)</f>
        <v>52323.46</v>
      </c>
      <c r="C23" s="62">
        <f>SUM(C20:C22)</f>
        <v>58477.49</v>
      </c>
      <c r="D23" s="62">
        <f>SUM(D20:D22)</f>
        <v>-272.4</v>
      </c>
      <c r="E23" s="62">
        <f>SUM(E20:E22)</f>
        <v>-4716.499999999999</v>
      </c>
      <c r="F23" s="78"/>
    </row>
    <row r="24" spans="1:6" ht="12.75">
      <c r="A24" s="76" t="s">
        <v>318</v>
      </c>
      <c r="B24" s="76">
        <v>5076</v>
      </c>
      <c r="C24" s="76">
        <v>5387.72</v>
      </c>
      <c r="D24" s="76">
        <v>333.59</v>
      </c>
      <c r="E24" s="76">
        <v>-89.41</v>
      </c>
      <c r="F24" s="78"/>
    </row>
    <row r="25" spans="1:6" ht="12.75">
      <c r="A25" s="62" t="s">
        <v>13</v>
      </c>
      <c r="B25" s="62">
        <f>SUM(B23:B24)</f>
        <v>57399.46</v>
      </c>
      <c r="C25" s="62">
        <f>SUM(C23:C24)</f>
        <v>63865.21</v>
      </c>
      <c r="D25" s="62">
        <f>SUM(D23:D24)</f>
        <v>61.19</v>
      </c>
      <c r="E25" s="62">
        <f>SUM(E23:E24)</f>
        <v>-4805.909999999999</v>
      </c>
      <c r="F25" s="79">
        <v>108</v>
      </c>
    </row>
    <row r="26" spans="1:6" ht="12.75">
      <c r="A26" s="62"/>
      <c r="B26" s="62"/>
      <c r="C26" s="62"/>
      <c r="D26" s="62"/>
      <c r="E26" s="62"/>
      <c r="F26" s="78"/>
    </row>
    <row r="27" spans="1:6" ht="12.75">
      <c r="A27" s="62"/>
      <c r="B27" s="76"/>
      <c r="C27" s="76"/>
      <c r="D27" s="76"/>
      <c r="E27" s="76"/>
      <c r="F27" s="80"/>
    </row>
    <row r="28" spans="1:6" ht="12.75">
      <c r="A28" s="81" t="s">
        <v>71</v>
      </c>
      <c r="B28" s="82">
        <v>109053.92</v>
      </c>
      <c r="C28" s="76">
        <v>100754.54</v>
      </c>
      <c r="D28" s="76"/>
      <c r="E28" s="76"/>
      <c r="F28" s="78"/>
    </row>
    <row r="29" spans="1:6" ht="12.75">
      <c r="A29" s="81" t="s">
        <v>72</v>
      </c>
      <c r="B29" s="82">
        <v>54799.85</v>
      </c>
      <c r="C29" s="76">
        <v>54759.12</v>
      </c>
      <c r="D29" s="76"/>
      <c r="E29" s="76"/>
      <c r="F29" s="78"/>
    </row>
    <row r="30" spans="1:6" ht="12.75">
      <c r="A30" s="81" t="s">
        <v>79</v>
      </c>
      <c r="B30" s="82">
        <v>29753.42</v>
      </c>
      <c r="C30" s="76">
        <v>30902.7</v>
      </c>
      <c r="D30" s="76"/>
      <c r="E30" s="76"/>
      <c r="F30" s="78"/>
    </row>
    <row r="31" spans="1:6" ht="12.75">
      <c r="A31" s="81"/>
      <c r="B31" s="83"/>
      <c r="C31" s="62"/>
      <c r="D31" s="62"/>
      <c r="E31" s="62"/>
      <c r="F31" s="78"/>
    </row>
    <row r="32" spans="1:6" ht="12.75">
      <c r="A32" s="81" t="s">
        <v>73</v>
      </c>
      <c r="B32" s="83">
        <f>SUM(B28:B31)</f>
        <v>193607.19</v>
      </c>
      <c r="C32" s="62">
        <f>SUM(C28:C31)</f>
        <v>186416.36000000002</v>
      </c>
      <c r="D32" s="62"/>
      <c r="E32" s="62"/>
      <c r="F32" s="79"/>
    </row>
    <row r="33" spans="1:6" ht="12.75">
      <c r="A33" s="84"/>
      <c r="B33" s="85"/>
      <c r="C33" s="86"/>
      <c r="D33" s="86"/>
      <c r="E33" s="86"/>
      <c r="F33" s="86"/>
    </row>
    <row r="34" spans="1:6" ht="12.75">
      <c r="A34" s="216" t="s">
        <v>246</v>
      </c>
      <c r="B34" s="216"/>
      <c r="C34" s="216"/>
      <c r="D34" s="216"/>
      <c r="E34" s="216"/>
      <c r="F34" s="216"/>
    </row>
    <row r="35" spans="1:6" ht="12.75">
      <c r="A35" s="216" t="s">
        <v>247</v>
      </c>
      <c r="B35" s="216"/>
      <c r="C35" s="216"/>
      <c r="D35" s="216"/>
      <c r="E35" s="216"/>
      <c r="F35" s="216"/>
    </row>
    <row r="36" spans="1:6" ht="12.75">
      <c r="A36" s="63"/>
      <c r="B36" s="63"/>
      <c r="C36" s="63"/>
      <c r="D36" s="63"/>
      <c r="E36" s="63"/>
      <c r="F36" s="63"/>
    </row>
    <row r="37" spans="1:6" ht="12.75">
      <c r="A37" s="87" t="s">
        <v>456</v>
      </c>
      <c r="B37" s="88"/>
      <c r="C37" s="88"/>
      <c r="D37" s="88"/>
      <c r="E37" s="89"/>
      <c r="F37" s="89">
        <v>37436.69</v>
      </c>
    </row>
    <row r="38" spans="1:6" ht="12.75">
      <c r="A38" s="131"/>
      <c r="B38" s="132"/>
      <c r="C38" s="132"/>
      <c r="D38" s="132"/>
      <c r="E38" s="133"/>
      <c r="F38" s="89"/>
    </row>
    <row r="39" spans="1:6" ht="12.75">
      <c r="A39" s="90" t="s">
        <v>15</v>
      </c>
      <c r="B39" s="91"/>
      <c r="C39" s="91"/>
      <c r="D39" s="91"/>
      <c r="E39" s="92"/>
      <c r="F39" s="43"/>
    </row>
    <row r="40" spans="1:6" ht="12.75">
      <c r="A40" s="93" t="s">
        <v>253</v>
      </c>
      <c r="B40" s="94"/>
      <c r="C40" s="94"/>
      <c r="D40" s="47"/>
      <c r="E40" s="43"/>
      <c r="F40" s="43">
        <f>SUM(C24)</f>
        <v>5387.72</v>
      </c>
    </row>
    <row r="41" spans="1:6" ht="12.75">
      <c r="A41" s="93" t="s">
        <v>254</v>
      </c>
      <c r="B41" s="94"/>
      <c r="C41" s="94"/>
      <c r="D41" s="47"/>
      <c r="E41" s="43"/>
      <c r="F41" s="43"/>
    </row>
    <row r="42" spans="1:6" ht="12.75">
      <c r="A42" s="95" t="s">
        <v>14</v>
      </c>
      <c r="B42" s="96"/>
      <c r="C42" s="96"/>
      <c r="D42" s="96"/>
      <c r="E42" s="97"/>
      <c r="F42" s="97">
        <f>SUM(F40:F41)</f>
        <v>5387.72</v>
      </c>
    </row>
    <row r="43" spans="1:6" ht="12.75">
      <c r="A43" s="98"/>
      <c r="B43" s="99"/>
      <c r="C43" s="99"/>
      <c r="D43" s="99"/>
      <c r="E43" s="126"/>
      <c r="F43" s="97"/>
    </row>
    <row r="44" spans="1:6" ht="12.75">
      <c r="A44" s="98" t="s">
        <v>391</v>
      </c>
      <c r="B44" s="99"/>
      <c r="C44" s="100"/>
      <c r="D44" s="100"/>
      <c r="E44" s="101"/>
      <c r="F44" s="43">
        <v>0</v>
      </c>
    </row>
    <row r="45" spans="1:6" ht="12.75">
      <c r="A45" s="98"/>
      <c r="B45" s="99"/>
      <c r="C45" s="100"/>
      <c r="D45" s="100"/>
      <c r="E45" s="101"/>
      <c r="F45" s="101"/>
    </row>
    <row r="46" spans="1:6" ht="12.75">
      <c r="A46" s="98" t="s">
        <v>16</v>
      </c>
      <c r="B46" s="99"/>
      <c r="C46" s="99"/>
      <c r="D46" s="99"/>
      <c r="E46" s="99"/>
      <c r="F46" s="80"/>
    </row>
    <row r="47" spans="1:6" ht="12.75">
      <c r="A47" s="102" t="s">
        <v>457</v>
      </c>
      <c r="B47" s="103"/>
      <c r="C47" s="103"/>
      <c r="D47" s="103"/>
      <c r="E47" s="103"/>
      <c r="F47" s="79">
        <f>SUM(F37+F42-F44)</f>
        <v>42824.41</v>
      </c>
    </row>
    <row r="48" spans="1:6" ht="12.75">
      <c r="A48" s="86"/>
      <c r="B48" s="86"/>
      <c r="C48" s="86"/>
      <c r="D48" s="86"/>
      <c r="E48" s="86"/>
      <c r="F48" s="86"/>
    </row>
    <row r="49" spans="1:6" ht="12.75">
      <c r="A49" s="104" t="s">
        <v>75</v>
      </c>
      <c r="B49" s="39"/>
      <c r="C49" s="39"/>
      <c r="D49" s="39"/>
      <c r="E49" s="39"/>
      <c r="F49" s="39"/>
    </row>
    <row r="50" spans="1:6" ht="12.75">
      <c r="A50" s="104"/>
      <c r="B50" s="39"/>
      <c r="C50" s="39"/>
      <c r="D50" s="39"/>
      <c r="E50" s="39"/>
      <c r="F50" s="39"/>
    </row>
    <row r="51" spans="1:6" ht="12.75">
      <c r="A51" s="217" t="s">
        <v>601</v>
      </c>
      <c r="B51" s="217"/>
      <c r="C51" s="217"/>
      <c r="D51" s="217"/>
      <c r="E51" s="217"/>
      <c r="F51" s="217"/>
    </row>
    <row r="52" spans="1:6" ht="12.75">
      <c r="A52" s="65"/>
      <c r="B52" s="65"/>
      <c r="C52" s="65"/>
      <c r="D52" s="65"/>
      <c r="E52" s="65"/>
      <c r="F52" s="65"/>
    </row>
    <row r="53" spans="1:6" ht="12.75">
      <c r="A53" s="215" t="s">
        <v>458</v>
      </c>
      <c r="B53" s="215"/>
      <c r="C53" s="215"/>
      <c r="D53" s="106">
        <v>-132.3</v>
      </c>
      <c r="E53" s="65"/>
      <c r="F53" s="65"/>
    </row>
    <row r="54" spans="1:6" ht="12.75">
      <c r="A54" s="107" t="s">
        <v>257</v>
      </c>
      <c r="B54" s="108"/>
      <c r="C54" s="108"/>
      <c r="D54" s="65"/>
      <c r="E54" s="65"/>
      <c r="F54" s="65"/>
    </row>
    <row r="55" spans="1:6" ht="12.75">
      <c r="A55" s="218" t="s">
        <v>498</v>
      </c>
      <c r="B55" s="219"/>
      <c r="C55" s="219"/>
      <c r="D55" s="110">
        <f>SUM(B23)</f>
        <v>52323.46</v>
      </c>
      <c r="E55" s="65"/>
      <c r="F55" s="65"/>
    </row>
    <row r="56" spans="1:6" ht="12.75">
      <c r="A56" s="109" t="s">
        <v>274</v>
      </c>
      <c r="B56" s="109"/>
      <c r="C56" s="109"/>
      <c r="D56" s="110">
        <v>0</v>
      </c>
      <c r="E56" s="65"/>
      <c r="F56" s="65"/>
    </row>
    <row r="57" spans="1:6" ht="12.75">
      <c r="A57" s="107" t="s">
        <v>268</v>
      </c>
      <c r="B57" s="107"/>
      <c r="C57" s="107"/>
      <c r="D57" s="106">
        <f>SUM(D55:D56)</f>
        <v>52323.46</v>
      </c>
      <c r="E57" s="65"/>
      <c r="F57" s="65"/>
    </row>
    <row r="58" spans="1:6" ht="12.75">
      <c r="A58" s="107"/>
      <c r="B58" s="107"/>
      <c r="C58" s="107"/>
      <c r="D58" s="106"/>
      <c r="E58" s="65"/>
      <c r="F58" s="65"/>
    </row>
    <row r="59" spans="1:6" ht="12.75">
      <c r="A59" s="107"/>
      <c r="B59" s="107"/>
      <c r="C59" s="107"/>
      <c r="D59" s="106"/>
      <c r="E59" s="65"/>
      <c r="F59" s="65"/>
    </row>
    <row r="60" spans="1:6" ht="12.75">
      <c r="A60" s="107"/>
      <c r="B60" s="107"/>
      <c r="C60" s="107"/>
      <c r="D60" s="106"/>
      <c r="E60" s="65"/>
      <c r="F60" s="65"/>
    </row>
    <row r="61" spans="1:6" ht="12.75">
      <c r="A61" s="107"/>
      <c r="B61" s="107"/>
      <c r="C61" s="107"/>
      <c r="D61" s="106"/>
      <c r="E61" s="65"/>
      <c r="F61" s="65"/>
    </row>
    <row r="62" spans="1:6" ht="12.75">
      <c r="A62" s="107"/>
      <c r="B62" s="107"/>
      <c r="C62" s="107"/>
      <c r="D62" s="106"/>
      <c r="E62" s="65"/>
      <c r="F62" s="65"/>
    </row>
    <row r="63" spans="1:6" ht="12.75">
      <c r="A63" s="107"/>
      <c r="B63" s="107"/>
      <c r="C63" s="107"/>
      <c r="D63" s="106"/>
      <c r="E63" s="65"/>
      <c r="F63" s="65"/>
    </row>
    <row r="64" spans="1:6" ht="12.75">
      <c r="A64" s="107"/>
      <c r="B64" s="107"/>
      <c r="C64" s="107"/>
      <c r="D64" s="106"/>
      <c r="E64" s="65"/>
      <c r="F64" s="65"/>
    </row>
    <row r="65" spans="1:6" ht="12.75">
      <c r="A65" s="107"/>
      <c r="B65" s="107"/>
      <c r="C65" s="107"/>
      <c r="D65" s="106"/>
      <c r="E65" s="65"/>
      <c r="F65" s="65"/>
    </row>
    <row r="66" spans="1:6" ht="12.75">
      <c r="A66" s="107"/>
      <c r="B66" s="107"/>
      <c r="C66" s="107"/>
      <c r="D66" s="111"/>
      <c r="E66" s="65"/>
      <c r="F66" s="65"/>
    </row>
    <row r="67" spans="1:6" ht="12.75">
      <c r="A67" s="107" t="s">
        <v>258</v>
      </c>
      <c r="B67" s="108"/>
      <c r="C67" s="108"/>
      <c r="D67" s="65"/>
      <c r="E67" s="65"/>
      <c r="F67" s="65"/>
    </row>
    <row r="68" spans="1:6" ht="12.75">
      <c r="A68" s="108" t="s">
        <v>111</v>
      </c>
      <c r="B68" s="108"/>
      <c r="C68" s="108"/>
      <c r="D68" s="65"/>
      <c r="E68" s="65"/>
      <c r="F68" s="65"/>
    </row>
    <row r="69" spans="1:7" ht="12.75">
      <c r="A69" s="32" t="s">
        <v>250</v>
      </c>
      <c r="B69" s="33"/>
      <c r="C69" s="34" t="s">
        <v>483</v>
      </c>
      <c r="D69" s="34" t="s">
        <v>66</v>
      </c>
      <c r="E69" s="226" t="s">
        <v>490</v>
      </c>
      <c r="F69" s="214"/>
      <c r="G69" s="227"/>
    </row>
    <row r="70" spans="1:7" ht="12.75">
      <c r="A70" s="35" t="s">
        <v>251</v>
      </c>
      <c r="B70" s="36"/>
      <c r="C70" s="46" t="s">
        <v>484</v>
      </c>
      <c r="D70" s="37" t="s">
        <v>4</v>
      </c>
      <c r="E70" s="154" t="s">
        <v>485</v>
      </c>
      <c r="F70" s="5" t="s">
        <v>486</v>
      </c>
      <c r="G70" s="5" t="s">
        <v>487</v>
      </c>
    </row>
    <row r="71" spans="1:9" ht="12.75">
      <c r="A71" s="220" t="s">
        <v>249</v>
      </c>
      <c r="B71" s="221"/>
      <c r="C71" s="151" t="s">
        <v>260</v>
      </c>
      <c r="D71" s="112">
        <v>5537.76</v>
      </c>
      <c r="E71" s="13" t="s">
        <v>488</v>
      </c>
      <c r="F71" s="43">
        <v>1.39</v>
      </c>
      <c r="G71" s="76">
        <v>1.39</v>
      </c>
      <c r="I71" s="51"/>
    </row>
    <row r="72" spans="1:9" ht="12.75">
      <c r="A72" s="213" t="s">
        <v>256</v>
      </c>
      <c r="B72" s="214"/>
      <c r="C72" s="191" t="s">
        <v>97</v>
      </c>
      <c r="D72" s="192">
        <v>18333.04</v>
      </c>
      <c r="E72" s="13" t="s">
        <v>488</v>
      </c>
      <c r="F72" s="43">
        <v>4.06</v>
      </c>
      <c r="G72" s="76">
        <v>4.71</v>
      </c>
      <c r="I72" s="51"/>
    </row>
    <row r="73" spans="1:7" ht="12.75">
      <c r="A73" s="175" t="s">
        <v>598</v>
      </c>
      <c r="B73" s="115"/>
      <c r="C73" s="191"/>
      <c r="D73" s="82">
        <v>0</v>
      </c>
      <c r="E73" s="190"/>
      <c r="F73" s="176"/>
      <c r="G73" s="176"/>
    </row>
    <row r="74" spans="1:9" ht="12.75">
      <c r="A74" s="114" t="s">
        <v>67</v>
      </c>
      <c r="B74" s="115"/>
      <c r="C74" s="151" t="s">
        <v>597</v>
      </c>
      <c r="D74" s="82">
        <v>1268.24</v>
      </c>
      <c r="E74" s="13" t="s">
        <v>488</v>
      </c>
      <c r="F74" s="43">
        <v>0.31</v>
      </c>
      <c r="G74" s="76">
        <v>0.32</v>
      </c>
      <c r="I74" s="51"/>
    </row>
    <row r="75" spans="1:9" ht="12.75">
      <c r="A75" s="114" t="s">
        <v>68</v>
      </c>
      <c r="B75" s="115"/>
      <c r="C75" s="151" t="s">
        <v>20</v>
      </c>
      <c r="D75" s="116">
        <v>318.72</v>
      </c>
      <c r="E75" s="13" t="s">
        <v>488</v>
      </c>
      <c r="F75" s="43">
        <v>0.08</v>
      </c>
      <c r="G75" s="76">
        <v>0.08</v>
      </c>
      <c r="I75" s="51"/>
    </row>
    <row r="76" spans="1:9" ht="12.75">
      <c r="A76" s="117" t="s">
        <v>78</v>
      </c>
      <c r="B76" s="118"/>
      <c r="C76" s="151" t="s">
        <v>76</v>
      </c>
      <c r="D76" s="116">
        <v>272.24</v>
      </c>
      <c r="E76" s="13" t="s">
        <v>488</v>
      </c>
      <c r="F76" s="43">
        <v>0.06</v>
      </c>
      <c r="G76" s="76">
        <v>0.07</v>
      </c>
      <c r="I76" s="51"/>
    </row>
    <row r="77" spans="1:9" ht="12.75">
      <c r="A77" s="143" t="s">
        <v>492</v>
      </c>
      <c r="B77" s="118"/>
      <c r="C77" s="151" t="s">
        <v>261</v>
      </c>
      <c r="D77" s="82">
        <v>4830.6</v>
      </c>
      <c r="E77" s="13" t="s">
        <v>488</v>
      </c>
      <c r="F77" s="43">
        <v>1.16</v>
      </c>
      <c r="G77" s="76">
        <v>1.23</v>
      </c>
      <c r="I77" s="51"/>
    </row>
    <row r="78" spans="1:9" ht="12.75">
      <c r="A78" s="177" t="s">
        <v>596</v>
      </c>
      <c r="B78" s="118"/>
      <c r="C78" s="151" t="s">
        <v>261</v>
      </c>
      <c r="D78" s="116">
        <v>46.22</v>
      </c>
      <c r="E78" s="13" t="s">
        <v>491</v>
      </c>
      <c r="F78" s="76">
        <v>0.0222</v>
      </c>
      <c r="G78" s="76">
        <v>0.0222</v>
      </c>
      <c r="I78" s="51"/>
    </row>
    <row r="79" spans="1:9" ht="12.75">
      <c r="A79" s="113" t="s">
        <v>11</v>
      </c>
      <c r="B79" s="118"/>
      <c r="C79" s="151" t="s">
        <v>18</v>
      </c>
      <c r="D79" s="116">
        <v>11779.34</v>
      </c>
      <c r="E79" s="13" t="s">
        <v>488</v>
      </c>
      <c r="F79" s="76">
        <v>2.84</v>
      </c>
      <c r="G79" s="76">
        <v>2.98</v>
      </c>
      <c r="I79" s="51"/>
    </row>
    <row r="80" spans="1:8" ht="15">
      <c r="A80" s="113"/>
      <c r="B80" s="118"/>
      <c r="C80" s="151"/>
      <c r="D80" s="116"/>
      <c r="E80" s="76"/>
      <c r="F80" s="5" t="s">
        <v>493</v>
      </c>
      <c r="G80" s="5" t="s">
        <v>494</v>
      </c>
      <c r="H80" s="45"/>
    </row>
    <row r="81" spans="1:8" ht="15">
      <c r="A81" s="114" t="s">
        <v>272</v>
      </c>
      <c r="B81" s="119"/>
      <c r="C81" s="151" t="s">
        <v>19</v>
      </c>
      <c r="D81" s="82">
        <v>2048.06</v>
      </c>
      <c r="E81" s="13" t="s">
        <v>489</v>
      </c>
      <c r="F81" s="76">
        <v>3.66</v>
      </c>
      <c r="G81" s="76">
        <v>3.94</v>
      </c>
      <c r="H81" s="45"/>
    </row>
    <row r="82" spans="1:7" ht="12.75">
      <c r="A82" s="113" t="s">
        <v>269</v>
      </c>
      <c r="B82" s="43"/>
      <c r="C82" s="121"/>
      <c r="D82" s="121">
        <f>SUM(D71:D81)</f>
        <v>44434.22</v>
      </c>
      <c r="E82" s="113"/>
      <c r="F82" s="43"/>
      <c r="G82" s="5"/>
    </row>
    <row r="83" spans="1:6" ht="12.75">
      <c r="A83" s="86"/>
      <c r="B83" s="44"/>
      <c r="C83" s="122"/>
      <c r="D83" s="123"/>
      <c r="E83" s="10"/>
      <c r="F83" s="10"/>
    </row>
    <row r="84" spans="1:6" ht="12.75">
      <c r="A84" s="44" t="s">
        <v>9</v>
      </c>
      <c r="B84" s="44"/>
      <c r="C84" s="122"/>
      <c r="D84" s="123">
        <v>1107.18</v>
      </c>
      <c r="E84" s="10" t="s">
        <v>276</v>
      </c>
      <c r="F84" s="10"/>
    </row>
    <row r="85" spans="1:6" ht="12.75">
      <c r="A85" s="42"/>
      <c r="B85" s="42"/>
      <c r="C85" s="42"/>
      <c r="D85" s="42"/>
      <c r="E85" s="42"/>
      <c r="F85" s="42"/>
    </row>
    <row r="86" spans="1:6" ht="12.75">
      <c r="A86" s="128" t="s">
        <v>275</v>
      </c>
      <c r="B86" s="128"/>
      <c r="C86" s="129"/>
      <c r="D86" s="130">
        <v>0</v>
      </c>
      <c r="E86" s="40"/>
      <c r="F86" s="40"/>
    </row>
    <row r="87" spans="1:6" ht="12.75">
      <c r="A87" s="128" t="s">
        <v>279</v>
      </c>
      <c r="B87" s="128"/>
      <c r="C87" s="129"/>
      <c r="D87" s="130">
        <v>4620.12</v>
      </c>
      <c r="E87" s="40" t="s">
        <v>283</v>
      </c>
      <c r="F87" s="40"/>
    </row>
    <row r="88" spans="1:6" ht="12.75">
      <c r="A88" s="40" t="s">
        <v>282</v>
      </c>
      <c r="B88" s="40"/>
      <c r="C88" s="40"/>
      <c r="D88" s="40">
        <v>617</v>
      </c>
      <c r="E88" s="40"/>
      <c r="F88" s="40"/>
    </row>
    <row r="89" spans="1:6" ht="12.75">
      <c r="A89" s="107" t="s">
        <v>270</v>
      </c>
      <c r="B89" s="39"/>
      <c r="C89" s="39"/>
      <c r="D89" s="124">
        <f>SUM(D82:D88)</f>
        <v>50778.520000000004</v>
      </c>
      <c r="E89" s="125"/>
      <c r="F89" s="125"/>
    </row>
    <row r="90" spans="1:6" ht="12.75">
      <c r="A90" s="107"/>
      <c r="B90" s="39"/>
      <c r="C90" s="39"/>
      <c r="D90" s="124"/>
      <c r="E90" s="125"/>
      <c r="F90" s="125"/>
    </row>
    <row r="91" spans="1:6" ht="12.75">
      <c r="A91" s="215" t="s">
        <v>459</v>
      </c>
      <c r="B91" s="215"/>
      <c r="C91" s="215"/>
      <c r="D91" s="106">
        <f>SUM(D53+D57-D89)</f>
        <v>1412.6399999999921</v>
      </c>
      <c r="E91" s="125"/>
      <c r="F91" s="125"/>
    </row>
    <row r="92" spans="1:6" ht="12.75">
      <c r="A92" s="148" t="s">
        <v>501</v>
      </c>
      <c r="B92" s="125"/>
      <c r="C92" s="125"/>
      <c r="D92" s="106"/>
      <c r="E92" s="125"/>
      <c r="F92" s="125"/>
    </row>
    <row r="93" spans="1:6" ht="12.75">
      <c r="A93" s="148" t="s">
        <v>502</v>
      </c>
      <c r="B93" s="125"/>
      <c r="C93" s="125"/>
      <c r="D93" s="106">
        <v>4716.5</v>
      </c>
      <c r="E93" s="125"/>
      <c r="F93" s="125"/>
    </row>
    <row r="94" spans="1:6" ht="12.75">
      <c r="A94" s="212" t="s">
        <v>615</v>
      </c>
      <c r="B94" s="212"/>
      <c r="C94" s="212"/>
      <c r="D94" s="106">
        <f>SUM(D91+D93)</f>
        <v>6129.139999999992</v>
      </c>
      <c r="E94" s="125"/>
      <c r="F94" s="125"/>
    </row>
    <row r="95" spans="1:6" ht="12.75">
      <c r="A95" s="105"/>
      <c r="B95" s="105"/>
      <c r="C95" s="105"/>
      <c r="D95" s="106"/>
      <c r="E95" s="125"/>
      <c r="F95" s="125"/>
    </row>
    <row r="96" spans="1:7" ht="12.75">
      <c r="A96" s="9" t="s">
        <v>74</v>
      </c>
      <c r="B96" s="9"/>
      <c r="C96" s="9"/>
      <c r="D96" s="9"/>
      <c r="E96" s="9" t="s">
        <v>495</v>
      </c>
      <c r="F96" s="65" t="s">
        <v>104</v>
      </c>
      <c r="G96" s="65" t="s">
        <v>104</v>
      </c>
    </row>
    <row r="97" spans="1:7" ht="12.75">
      <c r="A97" s="9"/>
      <c r="B97" s="9"/>
      <c r="C97" s="9"/>
      <c r="D97" s="10"/>
      <c r="E97" s="50"/>
      <c r="F97" s="50" t="s">
        <v>594</v>
      </c>
      <c r="G97" t="s">
        <v>474</v>
      </c>
    </row>
    <row r="98" spans="1:7" ht="12.75">
      <c r="A98" s="10" t="s">
        <v>77</v>
      </c>
      <c r="B98" s="10" t="s">
        <v>392</v>
      </c>
      <c r="C98" s="10"/>
      <c r="D98" s="10"/>
      <c r="E98" s="173" t="s">
        <v>592</v>
      </c>
      <c r="F98" s="120">
        <v>134.34</v>
      </c>
      <c r="G98">
        <v>142.44</v>
      </c>
    </row>
    <row r="99" spans="1:10" ht="12.75">
      <c r="A99" s="10"/>
      <c r="B99" s="10" t="s">
        <v>396</v>
      </c>
      <c r="C99" s="10"/>
      <c r="D99" s="10"/>
      <c r="E99" s="173"/>
      <c r="F99" s="120"/>
      <c r="J99" s="120"/>
    </row>
    <row r="100" spans="1:10" ht="12.75">
      <c r="A100" s="10" t="s">
        <v>77</v>
      </c>
      <c r="B100" s="10" t="s">
        <v>394</v>
      </c>
      <c r="C100" s="10"/>
      <c r="D100" s="10"/>
      <c r="E100" s="109"/>
      <c r="F100" s="120"/>
      <c r="J100" s="120"/>
    </row>
    <row r="101" spans="1:10" ht="12.75">
      <c r="A101" s="10"/>
      <c r="B101" s="10" t="s">
        <v>396</v>
      </c>
      <c r="C101" s="10"/>
      <c r="D101" s="10"/>
      <c r="E101" s="173" t="s">
        <v>593</v>
      </c>
      <c r="F101" s="120">
        <v>1794.52</v>
      </c>
      <c r="G101">
        <v>1885.24</v>
      </c>
      <c r="J101" s="120"/>
    </row>
    <row r="102" spans="1:10" ht="12.75">
      <c r="A102" s="10" t="s">
        <v>181</v>
      </c>
      <c r="B102" s="10" t="s">
        <v>108</v>
      </c>
      <c r="C102" s="10"/>
      <c r="D102" s="10"/>
      <c r="E102" s="173" t="s">
        <v>107</v>
      </c>
      <c r="F102" s="120">
        <v>21.54</v>
      </c>
      <c r="G102">
        <v>23.91</v>
      </c>
      <c r="J102" s="120"/>
    </row>
    <row r="103" spans="1:10" ht="12.75">
      <c r="A103" s="10" t="s">
        <v>181</v>
      </c>
      <c r="B103" s="10" t="s">
        <v>109</v>
      </c>
      <c r="C103" s="10"/>
      <c r="D103" s="10"/>
      <c r="E103" s="173" t="s">
        <v>107</v>
      </c>
      <c r="F103" s="120">
        <v>14.82</v>
      </c>
      <c r="G103">
        <v>16.45</v>
      </c>
      <c r="J103" s="120"/>
    </row>
    <row r="104" spans="1:10" ht="12.75">
      <c r="A104" s="10"/>
      <c r="B104" s="10"/>
      <c r="C104" s="10"/>
      <c r="D104" s="10"/>
      <c r="E104" s="120"/>
      <c r="F104" s="120"/>
      <c r="J104" s="120"/>
    </row>
    <row r="105" spans="1:10" ht="12.75">
      <c r="A105" s="10"/>
      <c r="B105" s="10"/>
      <c r="C105" s="10"/>
      <c r="D105" s="10"/>
      <c r="E105" s="120"/>
      <c r="F105" s="120"/>
      <c r="J105" s="120"/>
    </row>
    <row r="106" spans="1:6" ht="12.75">
      <c r="A106" s="203" t="s">
        <v>112</v>
      </c>
      <c r="B106" s="203"/>
      <c r="C106" s="203"/>
      <c r="D106" s="9"/>
      <c r="E106" s="203"/>
      <c r="F106" s="203"/>
    </row>
    <row r="107" spans="1:6" ht="12.75">
      <c r="A107" s="203" t="s">
        <v>113</v>
      </c>
      <c r="B107" s="203"/>
      <c r="C107" s="203"/>
      <c r="D107" s="203"/>
      <c r="E107" s="203"/>
      <c r="F107" s="203"/>
    </row>
    <row r="108" spans="1:6" ht="12.75">
      <c r="A108" s="50" t="s">
        <v>503</v>
      </c>
      <c r="B108" s="203"/>
      <c r="C108" s="203"/>
      <c r="D108" s="203"/>
      <c r="E108" s="203"/>
      <c r="F108" s="203"/>
    </row>
    <row r="109" spans="1:6" ht="12.75">
      <c r="A109" t="s">
        <v>500</v>
      </c>
      <c r="B109" s="203"/>
      <c r="C109" s="203"/>
      <c r="D109" s="203"/>
      <c r="E109" s="203"/>
      <c r="F109" s="203"/>
    </row>
    <row r="110" spans="1:6" ht="12.75">
      <c r="A110" t="s">
        <v>654</v>
      </c>
      <c r="B110" s="203"/>
      <c r="C110" s="203"/>
      <c r="D110" s="203"/>
      <c r="E110" s="203"/>
      <c r="F110" s="203"/>
    </row>
    <row r="111" spans="1:6" ht="12.75">
      <c r="A111" t="s">
        <v>655</v>
      </c>
      <c r="B111" s="203"/>
      <c r="C111" s="203"/>
      <c r="D111" s="203"/>
      <c r="E111" s="203"/>
      <c r="F111" s="203"/>
    </row>
    <row r="112" spans="1:6" ht="12.75">
      <c r="A112" t="s">
        <v>656</v>
      </c>
      <c r="B112" s="203"/>
      <c r="C112" s="203"/>
      <c r="D112" s="203"/>
      <c r="E112" s="203"/>
      <c r="F112" s="203"/>
    </row>
    <row r="113" spans="1:6" ht="12.75">
      <c r="A113" t="s">
        <v>658</v>
      </c>
      <c r="B113" s="203"/>
      <c r="C113" s="203"/>
      <c r="D113" s="203"/>
      <c r="E113" s="203"/>
      <c r="F113" s="203"/>
    </row>
    <row r="114" spans="1:6" ht="12.75">
      <c r="A114" s="50" t="s">
        <v>657</v>
      </c>
      <c r="B114" s="203"/>
      <c r="C114" s="203"/>
      <c r="D114" s="203"/>
      <c r="E114" s="203"/>
      <c r="F114" s="203"/>
    </row>
    <row r="115" spans="1:6" ht="12.75">
      <c r="A115" t="s">
        <v>659</v>
      </c>
      <c r="B115" s="203"/>
      <c r="C115" s="203"/>
      <c r="D115" s="203"/>
      <c r="E115" s="203"/>
      <c r="F115" s="203"/>
    </row>
    <row r="116" spans="1:6" ht="12.75">
      <c r="A116" s="10"/>
      <c r="B116" s="10"/>
      <c r="C116" s="10"/>
      <c r="D116" s="10"/>
      <c r="E116" s="10"/>
      <c r="F116" s="10"/>
    </row>
    <row r="117" spans="1:6" ht="12.75">
      <c r="A117" s="10" t="s">
        <v>273</v>
      </c>
      <c r="B117" s="10"/>
      <c r="C117" s="10" t="s">
        <v>442</v>
      </c>
      <c r="D117" s="10"/>
      <c r="E117" s="10"/>
      <c r="F117" s="10"/>
    </row>
    <row r="118" spans="1:6" ht="12.75">
      <c r="A118" s="10"/>
      <c r="B118" s="10"/>
      <c r="C118" s="10"/>
      <c r="D118" s="10"/>
      <c r="E118" s="10"/>
      <c r="F118" s="10"/>
    </row>
    <row r="119" spans="1:6" ht="12.75">
      <c r="A119" s="10"/>
      <c r="B119" s="10"/>
      <c r="C119" s="10"/>
      <c r="D119" s="10"/>
      <c r="E119" s="10"/>
      <c r="F119" s="10"/>
    </row>
    <row r="120" spans="1:3" ht="12.75">
      <c r="A120" s="10"/>
      <c r="B120" s="10"/>
      <c r="C120" s="10"/>
    </row>
    <row r="121" spans="1:3" ht="12.75">
      <c r="A121" s="10"/>
      <c r="B121" s="10"/>
      <c r="C121" s="10"/>
    </row>
    <row r="122" spans="1:3" ht="12.75">
      <c r="A122" s="10"/>
      <c r="B122" s="10"/>
      <c r="C122" s="10"/>
    </row>
    <row r="123" spans="1:3" ht="12.75">
      <c r="A123" s="10" t="s">
        <v>280</v>
      </c>
      <c r="B123" s="10"/>
      <c r="C123" s="10"/>
    </row>
    <row r="124" spans="1:6" ht="12.75">
      <c r="A124" s="10"/>
      <c r="B124" s="10"/>
      <c r="C124" s="10"/>
      <c r="D124" s="10"/>
      <c r="E124" s="10"/>
      <c r="F124" s="10"/>
    </row>
    <row r="125" spans="1:6" ht="12.75">
      <c r="A125" s="10"/>
      <c r="B125" s="10"/>
      <c r="C125" s="10"/>
      <c r="D125" s="10"/>
      <c r="E125" s="10"/>
      <c r="F125" s="10"/>
    </row>
    <row r="126" spans="1:6" ht="12.75">
      <c r="A126" s="10"/>
      <c r="B126" s="10"/>
      <c r="C126" s="10"/>
      <c r="D126" s="10"/>
      <c r="E126" s="10"/>
      <c r="F126" s="10"/>
    </row>
    <row r="127" spans="1:6" ht="12.75">
      <c r="A127" s="10"/>
      <c r="B127" s="10"/>
      <c r="C127" s="10"/>
      <c r="D127" s="10"/>
      <c r="E127" s="10"/>
      <c r="F127" s="10"/>
    </row>
    <row r="128" spans="1:6" ht="12.75">
      <c r="A128" s="10"/>
      <c r="B128" s="10"/>
      <c r="C128" s="10"/>
      <c r="D128" s="10"/>
      <c r="E128" s="10"/>
      <c r="F128" s="10"/>
    </row>
    <row r="129" spans="1:6" ht="12.75">
      <c r="A129" s="10"/>
      <c r="B129" s="10"/>
      <c r="C129" s="10"/>
      <c r="D129" s="10"/>
      <c r="E129" s="10"/>
      <c r="F129" s="10"/>
    </row>
    <row r="130" spans="1:6" ht="12.75">
      <c r="A130" s="10"/>
      <c r="B130" s="10"/>
      <c r="C130" s="10"/>
      <c r="D130" s="10"/>
      <c r="E130" s="10"/>
      <c r="F130" s="10"/>
    </row>
    <row r="131" spans="1:6" ht="12.75">
      <c r="A131" s="10"/>
      <c r="B131" s="10"/>
      <c r="C131" s="10"/>
      <c r="D131" s="10"/>
      <c r="E131" s="10"/>
      <c r="F131" s="10"/>
    </row>
    <row r="132" spans="1:6" ht="12.75">
      <c r="A132" s="10"/>
      <c r="B132" s="10"/>
      <c r="C132" s="10"/>
      <c r="D132" s="10"/>
      <c r="E132" s="10"/>
      <c r="F132" s="10"/>
    </row>
    <row r="133" spans="1:6" ht="12.75">
      <c r="A133" s="10"/>
      <c r="B133" s="10"/>
      <c r="C133" s="10"/>
      <c r="D133" s="10"/>
      <c r="E133" s="10"/>
      <c r="F133" s="10"/>
    </row>
    <row r="134" spans="1:6" ht="12.75">
      <c r="A134" s="10"/>
      <c r="B134" s="10"/>
      <c r="C134" s="10"/>
      <c r="D134" s="10"/>
      <c r="E134" s="10"/>
      <c r="F134" s="10"/>
    </row>
    <row r="135" spans="1:6" ht="12.75">
      <c r="A135" s="10"/>
      <c r="B135" s="10"/>
      <c r="C135" s="10"/>
      <c r="D135" s="10"/>
      <c r="E135" s="10"/>
      <c r="F135" s="10"/>
    </row>
    <row r="136" spans="1:6" ht="12.75">
      <c r="A136" s="10"/>
      <c r="B136" s="10"/>
      <c r="C136" s="10"/>
      <c r="D136" s="10"/>
      <c r="E136" s="10"/>
      <c r="F136" s="10"/>
    </row>
    <row r="137" spans="1:6" ht="12.75">
      <c r="A137" s="10"/>
      <c r="B137" s="10"/>
      <c r="C137" s="10"/>
      <c r="D137" s="10"/>
      <c r="E137" s="10"/>
      <c r="F137" s="10"/>
    </row>
  </sheetData>
  <sheetProtection/>
  <mergeCells count="16">
    <mergeCell ref="A34:F34"/>
    <mergeCell ref="A35:F35"/>
    <mergeCell ref="A51:F51"/>
    <mergeCell ref="A53:C53"/>
    <mergeCell ref="A55:C55"/>
    <mergeCell ref="E69:G69"/>
    <mergeCell ref="A94:C94"/>
    <mergeCell ref="D16:E16"/>
    <mergeCell ref="D17:E17"/>
    <mergeCell ref="A3:F3"/>
    <mergeCell ref="A4:F4"/>
    <mergeCell ref="C5:D5"/>
    <mergeCell ref="A14:F14"/>
    <mergeCell ref="A71:B71"/>
    <mergeCell ref="A72:B72"/>
    <mergeCell ref="A91:C91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151"/>
  <sheetViews>
    <sheetView zoomScalePageLayoutView="0" workbookViewId="0" topLeftCell="A88">
      <selection activeCell="J93" sqref="J93"/>
    </sheetView>
  </sheetViews>
  <sheetFormatPr defaultColWidth="9.00390625" defaultRowHeight="12.75"/>
  <cols>
    <col min="1" max="1" width="26.625" style="0" customWidth="1"/>
    <col min="2" max="2" width="9.875" style="0" customWidth="1"/>
    <col min="3" max="3" width="15.50390625" style="0" customWidth="1"/>
    <col min="4" max="4" width="13.00390625" style="0" customWidth="1"/>
    <col min="5" max="5" width="13.125" style="0" customWidth="1"/>
    <col min="6" max="7" width="10.50390625" style="0" customWidth="1"/>
  </cols>
  <sheetData>
    <row r="1" spans="1:6" ht="12.75">
      <c r="A1" s="8"/>
      <c r="B1" s="8"/>
      <c r="C1" s="8"/>
      <c r="D1" s="8"/>
      <c r="E1" s="8"/>
      <c r="F1" s="8"/>
    </row>
    <row r="2" spans="1:6" ht="12.75">
      <c r="A2" s="216" t="s">
        <v>448</v>
      </c>
      <c r="B2" s="216"/>
      <c r="C2" s="216"/>
      <c r="D2" s="216"/>
      <c r="E2" s="216"/>
      <c r="F2" s="216"/>
    </row>
    <row r="3" spans="1:6" ht="12.75">
      <c r="A3" s="228" t="s">
        <v>28</v>
      </c>
      <c r="B3" s="228"/>
      <c r="C3" s="228"/>
      <c r="D3" s="228"/>
      <c r="E3" s="228"/>
      <c r="F3" s="228"/>
    </row>
    <row r="4" spans="1:6" ht="12.75">
      <c r="A4" s="39"/>
      <c r="B4" s="65" t="s">
        <v>48</v>
      </c>
      <c r="C4" s="217" t="s">
        <v>51</v>
      </c>
      <c r="D4" s="228"/>
      <c r="E4" s="9" t="s">
        <v>53</v>
      </c>
      <c r="F4" s="10"/>
    </row>
    <row r="5" spans="1:6" ht="12.75">
      <c r="A5" s="39"/>
      <c r="B5" s="9"/>
      <c r="C5" s="9"/>
      <c r="D5" s="10"/>
      <c r="E5" s="9"/>
      <c r="F5" s="10"/>
    </row>
    <row r="6" spans="1:6" ht="12.75">
      <c r="A6" s="39" t="s">
        <v>21</v>
      </c>
      <c r="B6" s="40"/>
      <c r="C6" s="40"/>
      <c r="D6" s="40"/>
      <c r="E6" s="9" t="s">
        <v>61</v>
      </c>
      <c r="F6" s="10"/>
    </row>
    <row r="7" spans="1:6" ht="12.75">
      <c r="A7" s="66" t="s">
        <v>262</v>
      </c>
      <c r="B7" s="67"/>
      <c r="C7" s="67"/>
      <c r="D7" s="67"/>
      <c r="E7" s="68" t="s">
        <v>665</v>
      </c>
      <c r="F7" s="69"/>
    </row>
    <row r="8" spans="1:6" ht="12.75">
      <c r="A8" s="66" t="s">
        <v>263</v>
      </c>
      <c r="B8" s="67"/>
      <c r="C8" s="67"/>
      <c r="D8" s="67"/>
      <c r="E8" s="68" t="s">
        <v>315</v>
      </c>
      <c r="F8" s="69"/>
    </row>
    <row r="9" spans="1:6" ht="12.75">
      <c r="A9" s="66" t="s">
        <v>264</v>
      </c>
      <c r="B9" s="68"/>
      <c r="C9" s="69"/>
      <c r="D9" s="69"/>
      <c r="E9" s="9" t="s">
        <v>64</v>
      </c>
      <c r="F9" s="9"/>
    </row>
    <row r="10" spans="1:6" ht="12.75">
      <c r="A10" s="39" t="s">
        <v>265</v>
      </c>
      <c r="B10" s="40"/>
      <c r="C10" s="40"/>
      <c r="D10" s="40"/>
      <c r="E10" s="9" t="s">
        <v>547</v>
      </c>
      <c r="F10" s="9"/>
    </row>
    <row r="11" spans="1:6" ht="12.75">
      <c r="A11" s="39" t="s">
        <v>455</v>
      </c>
      <c r="B11" s="40"/>
      <c r="C11" s="40"/>
      <c r="D11" s="40"/>
      <c r="E11" s="9"/>
      <c r="F11" s="10"/>
    </row>
    <row r="12" spans="1:6" ht="12.75">
      <c r="A12" s="39"/>
      <c r="B12" s="40"/>
      <c r="C12" s="40"/>
      <c r="D12" s="40"/>
      <c r="E12" s="9"/>
      <c r="F12" s="10"/>
    </row>
    <row r="13" spans="1:6" ht="12.75">
      <c r="A13" s="217" t="s">
        <v>449</v>
      </c>
      <c r="B13" s="217"/>
      <c r="C13" s="217"/>
      <c r="D13" s="217"/>
      <c r="E13" s="217"/>
      <c r="F13" s="217"/>
    </row>
    <row r="14" spans="1:6" ht="12.75">
      <c r="A14" s="65"/>
      <c r="B14" s="65"/>
      <c r="C14" s="65"/>
      <c r="D14" s="65"/>
      <c r="E14" s="65"/>
      <c r="F14" s="65"/>
    </row>
    <row r="15" spans="1:6" ht="12.75">
      <c r="A15" s="70" t="s">
        <v>0</v>
      </c>
      <c r="B15" s="71" t="s">
        <v>23</v>
      </c>
      <c r="C15" s="71" t="s">
        <v>5</v>
      </c>
      <c r="D15" s="229" t="s">
        <v>24</v>
      </c>
      <c r="E15" s="230"/>
      <c r="F15" s="71" t="s">
        <v>7</v>
      </c>
    </row>
    <row r="16" spans="1:6" ht="12.75">
      <c r="A16" s="72" t="s">
        <v>1</v>
      </c>
      <c r="B16" s="73" t="s">
        <v>2</v>
      </c>
      <c r="C16" s="73" t="s">
        <v>2</v>
      </c>
      <c r="D16" s="231" t="s">
        <v>450</v>
      </c>
      <c r="E16" s="232"/>
      <c r="F16" s="73" t="s">
        <v>8</v>
      </c>
    </row>
    <row r="17" spans="1:6" ht="12.75">
      <c r="A17" s="72"/>
      <c r="B17" s="74" t="s">
        <v>3</v>
      </c>
      <c r="C17" s="74" t="s">
        <v>3</v>
      </c>
      <c r="D17" s="75" t="s">
        <v>2</v>
      </c>
      <c r="E17" s="76" t="s">
        <v>6</v>
      </c>
      <c r="F17" s="73"/>
    </row>
    <row r="18" spans="1:6" ht="12.75">
      <c r="A18" s="77"/>
      <c r="B18" s="75" t="s">
        <v>4</v>
      </c>
      <c r="C18" s="75" t="s">
        <v>4</v>
      </c>
      <c r="D18" s="75" t="s">
        <v>4</v>
      </c>
      <c r="E18" s="75" t="s">
        <v>4</v>
      </c>
      <c r="F18" s="74"/>
    </row>
    <row r="19" spans="1:6" ht="12.75">
      <c r="A19" s="76" t="s">
        <v>70</v>
      </c>
      <c r="B19" s="76">
        <v>44733.64</v>
      </c>
      <c r="C19" s="76">
        <v>47073.37</v>
      </c>
      <c r="D19" s="76">
        <v>2419.54</v>
      </c>
      <c r="E19" s="76">
        <v>-1362.34</v>
      </c>
      <c r="F19" s="70"/>
    </row>
    <row r="20" spans="1:6" ht="12.75">
      <c r="A20" s="76" t="s">
        <v>11</v>
      </c>
      <c r="B20" s="76">
        <v>13705.9</v>
      </c>
      <c r="C20" s="76">
        <v>14550.95</v>
      </c>
      <c r="D20" s="76">
        <v>620.25</v>
      </c>
      <c r="E20" s="76">
        <v>-530.92</v>
      </c>
      <c r="F20" s="72"/>
    </row>
    <row r="21" spans="1:6" ht="12.75">
      <c r="A21" s="76" t="s">
        <v>49</v>
      </c>
      <c r="B21" s="76">
        <v>4048.24</v>
      </c>
      <c r="C21" s="76">
        <v>4053.9</v>
      </c>
      <c r="D21" s="76">
        <v>149.85</v>
      </c>
      <c r="E21" s="76">
        <v>-265.44</v>
      </c>
      <c r="F21" s="72"/>
    </row>
    <row r="22" spans="1:6" ht="12.75">
      <c r="A22" s="62" t="s">
        <v>65</v>
      </c>
      <c r="B22" s="62">
        <f>SUM(B19:B21)</f>
        <v>62487.78</v>
      </c>
      <c r="C22" s="62">
        <f>SUM(C19:C21)</f>
        <v>65678.22</v>
      </c>
      <c r="D22" s="62">
        <f>SUM(D19:D21)</f>
        <v>3189.64</v>
      </c>
      <c r="E22" s="62">
        <f>SUM(E19:E21)</f>
        <v>-2158.7</v>
      </c>
      <c r="F22" s="78"/>
    </row>
    <row r="23" spans="1:6" ht="12.75">
      <c r="A23" s="76" t="s">
        <v>318</v>
      </c>
      <c r="B23" s="76">
        <v>0</v>
      </c>
      <c r="C23" s="76">
        <v>805.07</v>
      </c>
      <c r="D23" s="76">
        <v>26.06</v>
      </c>
      <c r="E23" s="76">
        <v>26.06</v>
      </c>
      <c r="F23" s="78"/>
    </row>
    <row r="24" spans="1:6" ht="12.75">
      <c r="A24" s="62" t="s">
        <v>13</v>
      </c>
      <c r="B24" s="62">
        <f>SUM(B22:B23)</f>
        <v>62487.78</v>
      </c>
      <c r="C24" s="62">
        <f>SUM(C22:C23)</f>
        <v>66483.29000000001</v>
      </c>
      <c r="D24" s="62">
        <f>SUM(D22:D23)</f>
        <v>3215.7</v>
      </c>
      <c r="E24" s="62">
        <f>SUM(E22:E23)</f>
        <v>-2132.64</v>
      </c>
      <c r="F24" s="79">
        <v>103</v>
      </c>
    </row>
    <row r="25" spans="1:6" ht="12.75">
      <c r="A25" s="62"/>
      <c r="B25" s="62"/>
      <c r="C25" s="62"/>
      <c r="D25" s="62"/>
      <c r="E25" s="62"/>
      <c r="F25" s="78"/>
    </row>
    <row r="26" spans="1:6" ht="12.75">
      <c r="A26" s="62"/>
      <c r="B26" s="76"/>
      <c r="C26" s="76"/>
      <c r="D26" s="76"/>
      <c r="E26" s="76"/>
      <c r="F26" s="80"/>
    </row>
    <row r="27" spans="1:6" ht="12.75">
      <c r="A27" s="81" t="s">
        <v>71</v>
      </c>
      <c r="B27" s="82">
        <v>126890.08</v>
      </c>
      <c r="C27" s="76">
        <v>121172.47</v>
      </c>
      <c r="D27" s="76"/>
      <c r="E27" s="76"/>
      <c r="F27" s="78"/>
    </row>
    <row r="28" spans="1:6" ht="12.75">
      <c r="A28" s="81" t="s">
        <v>72</v>
      </c>
      <c r="B28" s="82">
        <v>62820.91</v>
      </c>
      <c r="C28" s="76">
        <v>60848.2</v>
      </c>
      <c r="D28" s="76"/>
      <c r="E28" s="76"/>
      <c r="F28" s="78"/>
    </row>
    <row r="29" spans="1:6" ht="12.75">
      <c r="A29" s="81" t="s">
        <v>79</v>
      </c>
      <c r="B29" s="82">
        <v>43648.7</v>
      </c>
      <c r="C29" s="76">
        <v>43124.96</v>
      </c>
      <c r="D29" s="76"/>
      <c r="E29" s="76"/>
      <c r="F29" s="78"/>
    </row>
    <row r="30" spans="1:6" ht="12.75">
      <c r="A30" s="81"/>
      <c r="B30" s="83"/>
      <c r="C30" s="62"/>
      <c r="D30" s="62"/>
      <c r="E30" s="62"/>
      <c r="F30" s="78"/>
    </row>
    <row r="31" spans="1:6" ht="12.75">
      <c r="A31" s="81" t="s">
        <v>73</v>
      </c>
      <c r="B31" s="83">
        <f>SUM(B27:B30)</f>
        <v>233359.69</v>
      </c>
      <c r="C31" s="62">
        <f>SUM(C27:C30)</f>
        <v>225145.62999999998</v>
      </c>
      <c r="D31" s="62"/>
      <c r="E31" s="62"/>
      <c r="F31" s="79"/>
    </row>
    <row r="32" spans="1:6" ht="12.75">
      <c r="A32" s="84"/>
      <c r="B32" s="85"/>
      <c r="C32" s="86"/>
      <c r="D32" s="86"/>
      <c r="E32" s="86"/>
      <c r="F32" s="86"/>
    </row>
    <row r="33" spans="1:6" ht="12.75">
      <c r="A33" s="216" t="s">
        <v>246</v>
      </c>
      <c r="B33" s="216"/>
      <c r="C33" s="216"/>
      <c r="D33" s="216"/>
      <c r="E33" s="216"/>
      <c r="F33" s="216"/>
    </row>
    <row r="34" spans="1:6" ht="12.75">
      <c r="A34" s="216" t="s">
        <v>247</v>
      </c>
      <c r="B34" s="216"/>
      <c r="C34" s="216"/>
      <c r="D34" s="216"/>
      <c r="E34" s="216"/>
      <c r="F34" s="216"/>
    </row>
    <row r="35" spans="1:6" ht="12.75">
      <c r="A35" s="63"/>
      <c r="B35" s="63"/>
      <c r="C35" s="63"/>
      <c r="D35" s="63"/>
      <c r="E35" s="63"/>
      <c r="F35" s="63"/>
    </row>
    <row r="36" spans="1:6" ht="12.75">
      <c r="A36" s="87" t="s">
        <v>456</v>
      </c>
      <c r="B36" s="88"/>
      <c r="C36" s="88"/>
      <c r="D36" s="88"/>
      <c r="E36" s="89"/>
      <c r="F36" s="89">
        <v>44901.31</v>
      </c>
    </row>
    <row r="37" spans="1:6" ht="12.75">
      <c r="A37" s="131"/>
      <c r="B37" s="132"/>
      <c r="C37" s="132"/>
      <c r="D37" s="132"/>
      <c r="E37" s="133"/>
      <c r="F37" s="89"/>
    </row>
    <row r="38" spans="1:6" ht="12.75">
      <c r="A38" s="90" t="s">
        <v>15</v>
      </c>
      <c r="B38" s="91"/>
      <c r="C38" s="91"/>
      <c r="D38" s="91"/>
      <c r="E38" s="92"/>
      <c r="F38" s="43"/>
    </row>
    <row r="39" spans="1:6" ht="12.75">
      <c r="A39" s="93" t="s">
        <v>253</v>
      </c>
      <c r="B39" s="94"/>
      <c r="C39" s="94"/>
      <c r="D39" s="47"/>
      <c r="E39" s="43"/>
      <c r="F39" s="43">
        <f>SUM(C23)</f>
        <v>805.07</v>
      </c>
    </row>
    <row r="40" spans="1:6" ht="12.75">
      <c r="A40" s="93" t="s">
        <v>254</v>
      </c>
      <c r="B40" s="94"/>
      <c r="C40" s="94"/>
      <c r="D40" s="47"/>
      <c r="E40" s="43"/>
      <c r="F40" s="43"/>
    </row>
    <row r="41" spans="1:6" ht="12.75">
      <c r="A41" s="95" t="s">
        <v>14</v>
      </c>
      <c r="B41" s="96"/>
      <c r="C41" s="96"/>
      <c r="D41" s="96"/>
      <c r="E41" s="97"/>
      <c r="F41" s="97">
        <f>SUM(F39:F40)</f>
        <v>805.07</v>
      </c>
    </row>
    <row r="42" spans="1:6" ht="12.75">
      <c r="A42" s="98"/>
      <c r="B42" s="99"/>
      <c r="C42" s="99"/>
      <c r="D42" s="99"/>
      <c r="E42" s="126"/>
      <c r="F42" s="97"/>
    </row>
    <row r="43" spans="1:6" ht="12.75">
      <c r="A43" s="98" t="s">
        <v>391</v>
      </c>
      <c r="B43" s="99"/>
      <c r="C43" s="100"/>
      <c r="D43" s="100"/>
      <c r="E43" s="101"/>
      <c r="F43" s="43">
        <v>0</v>
      </c>
    </row>
    <row r="44" spans="1:6" ht="12.75">
      <c r="A44" s="98"/>
      <c r="B44" s="99"/>
      <c r="C44" s="100"/>
      <c r="D44" s="100"/>
      <c r="E44" s="101"/>
      <c r="F44" s="101"/>
    </row>
    <row r="45" spans="1:6" ht="12.75">
      <c r="A45" s="98" t="s">
        <v>16</v>
      </c>
      <c r="B45" s="99"/>
      <c r="C45" s="99"/>
      <c r="D45" s="99"/>
      <c r="E45" s="99"/>
      <c r="F45" s="80"/>
    </row>
    <row r="46" spans="1:6" ht="12.75">
      <c r="A46" s="102" t="s">
        <v>457</v>
      </c>
      <c r="B46" s="103"/>
      <c r="C46" s="103"/>
      <c r="D46" s="103"/>
      <c r="E46" s="103"/>
      <c r="F46" s="79">
        <f>SUM(F36+F41-F43)</f>
        <v>45706.38</v>
      </c>
    </row>
    <row r="47" spans="1:6" ht="12.75">
      <c r="A47" s="86"/>
      <c r="B47" s="86"/>
      <c r="C47" s="86"/>
      <c r="D47" s="86"/>
      <c r="E47" s="86"/>
      <c r="F47" s="86"/>
    </row>
    <row r="48" spans="1:6" ht="12.75">
      <c r="A48" s="104"/>
      <c r="B48" s="39"/>
      <c r="C48" s="39"/>
      <c r="D48" s="39"/>
      <c r="E48" s="39"/>
      <c r="F48" s="39"/>
    </row>
    <row r="49" spans="1:6" ht="12.75">
      <c r="A49" s="104"/>
      <c r="B49" s="39"/>
      <c r="C49" s="39"/>
      <c r="D49" s="39"/>
      <c r="E49" s="39"/>
      <c r="F49" s="39"/>
    </row>
    <row r="50" spans="1:6" ht="12.75">
      <c r="A50" s="217" t="s">
        <v>601</v>
      </c>
      <c r="B50" s="217"/>
      <c r="C50" s="217"/>
      <c r="D50" s="217"/>
      <c r="E50" s="217"/>
      <c r="F50" s="217"/>
    </row>
    <row r="51" spans="1:6" ht="12.75">
      <c r="A51" s="65"/>
      <c r="B51" s="65"/>
      <c r="C51" s="65"/>
      <c r="D51" s="65"/>
      <c r="E51" s="65"/>
      <c r="F51" s="65"/>
    </row>
    <row r="52" spans="1:6" ht="12.75">
      <c r="A52" s="215" t="s">
        <v>458</v>
      </c>
      <c r="B52" s="215"/>
      <c r="C52" s="215"/>
      <c r="D52" s="106">
        <v>-4767.73</v>
      </c>
      <c r="E52" s="65"/>
      <c r="F52" s="65"/>
    </row>
    <row r="53" spans="1:6" ht="12.75">
      <c r="A53" s="107" t="s">
        <v>257</v>
      </c>
      <c r="B53" s="108"/>
      <c r="C53" s="108"/>
      <c r="D53" s="65"/>
      <c r="E53" s="65"/>
      <c r="F53" s="65"/>
    </row>
    <row r="54" spans="1:6" ht="12.75">
      <c r="A54" s="218" t="s">
        <v>498</v>
      </c>
      <c r="B54" s="219"/>
      <c r="C54" s="219"/>
      <c r="D54" s="110">
        <f>SUM(B22)</f>
        <v>62487.78</v>
      </c>
      <c r="E54" s="65"/>
      <c r="F54" s="65"/>
    </row>
    <row r="55" spans="1:6" ht="12.75">
      <c r="A55" s="109" t="s">
        <v>274</v>
      </c>
      <c r="B55" s="109"/>
      <c r="C55" s="109"/>
      <c r="D55" s="110">
        <v>0</v>
      </c>
      <c r="E55" s="65"/>
      <c r="F55" s="65"/>
    </row>
    <row r="56" spans="1:6" ht="12.75">
      <c r="A56" s="107" t="s">
        <v>268</v>
      </c>
      <c r="B56" s="107"/>
      <c r="C56" s="107"/>
      <c r="D56" s="106">
        <f>SUM(D54:D55)</f>
        <v>62487.78</v>
      </c>
      <c r="E56" s="65"/>
      <c r="F56" s="65"/>
    </row>
    <row r="57" spans="1:6" ht="12.75">
      <c r="A57" s="107"/>
      <c r="B57" s="107"/>
      <c r="C57" s="107"/>
      <c r="D57" s="106"/>
      <c r="E57" s="65"/>
      <c r="F57" s="65"/>
    </row>
    <row r="58" spans="1:6" ht="12.75">
      <c r="A58" s="107"/>
      <c r="B58" s="107"/>
      <c r="C58" s="107"/>
      <c r="D58" s="106"/>
      <c r="E58" s="65"/>
      <c r="F58" s="65"/>
    </row>
    <row r="59" spans="1:6" ht="12.75">
      <c r="A59" s="107"/>
      <c r="B59" s="107"/>
      <c r="C59" s="107"/>
      <c r="D59" s="106"/>
      <c r="E59" s="65"/>
      <c r="F59" s="65"/>
    </row>
    <row r="60" spans="1:6" ht="12.75">
      <c r="A60" s="107"/>
      <c r="B60" s="107"/>
      <c r="C60" s="107"/>
      <c r="D60" s="106"/>
      <c r="E60" s="65"/>
      <c r="F60" s="65"/>
    </row>
    <row r="61" spans="1:6" ht="12.75">
      <c r="A61" s="107"/>
      <c r="B61" s="107"/>
      <c r="C61" s="107"/>
      <c r="D61" s="106"/>
      <c r="E61" s="65"/>
      <c r="F61" s="65"/>
    </row>
    <row r="62" spans="1:6" ht="12.75">
      <c r="A62" s="107"/>
      <c r="B62" s="107"/>
      <c r="C62" s="107"/>
      <c r="D62" s="106"/>
      <c r="E62" s="65"/>
      <c r="F62" s="65"/>
    </row>
    <row r="63" spans="1:6" ht="12.75">
      <c r="A63" s="107"/>
      <c r="B63" s="107"/>
      <c r="C63" s="107"/>
      <c r="D63" s="106"/>
      <c r="E63" s="65"/>
      <c r="F63" s="65"/>
    </row>
    <row r="64" spans="1:6" ht="12.75">
      <c r="A64" s="107"/>
      <c r="B64" s="107"/>
      <c r="C64" s="107"/>
      <c r="D64" s="106"/>
      <c r="E64" s="65"/>
      <c r="F64" s="65"/>
    </row>
    <row r="65" spans="1:6" ht="12.75">
      <c r="A65" s="107"/>
      <c r="B65" s="107"/>
      <c r="C65" s="107"/>
      <c r="D65" s="106"/>
      <c r="E65" s="65"/>
      <c r="F65" s="65"/>
    </row>
    <row r="66" spans="1:6" ht="12.75">
      <c r="A66" s="107"/>
      <c r="B66" s="107"/>
      <c r="C66" s="107"/>
      <c r="D66" s="106"/>
      <c r="E66" s="65"/>
      <c r="F66" s="65"/>
    </row>
    <row r="67" spans="1:6" ht="12.75">
      <c r="A67" s="107"/>
      <c r="B67" s="107"/>
      <c r="C67" s="107"/>
      <c r="D67" s="111"/>
      <c r="E67" s="65"/>
      <c r="F67" s="65"/>
    </row>
    <row r="68" spans="1:6" ht="12.75">
      <c r="A68" s="107" t="s">
        <v>258</v>
      </c>
      <c r="B68" s="108"/>
      <c r="C68" s="108"/>
      <c r="D68" s="65"/>
      <c r="E68" s="65"/>
      <c r="F68" s="65"/>
    </row>
    <row r="69" spans="1:6" ht="12.75">
      <c r="A69" s="108" t="s">
        <v>111</v>
      </c>
      <c r="B69" s="108"/>
      <c r="C69" s="108"/>
      <c r="D69" s="65"/>
      <c r="E69" s="65"/>
      <c r="F69" s="65"/>
    </row>
    <row r="70" spans="1:7" ht="12.75">
      <c r="A70" s="32" t="s">
        <v>250</v>
      </c>
      <c r="B70" s="33"/>
      <c r="C70" s="34" t="s">
        <v>483</v>
      </c>
      <c r="D70" s="34" t="s">
        <v>66</v>
      </c>
      <c r="E70" s="226" t="s">
        <v>490</v>
      </c>
      <c r="F70" s="214"/>
      <c r="G70" s="227"/>
    </row>
    <row r="71" spans="1:7" ht="12.75">
      <c r="A71" s="35" t="s">
        <v>251</v>
      </c>
      <c r="B71" s="36"/>
      <c r="C71" s="46" t="s">
        <v>484</v>
      </c>
      <c r="D71" s="37" t="s">
        <v>4</v>
      </c>
      <c r="E71" s="154" t="s">
        <v>485</v>
      </c>
      <c r="F71" s="5" t="s">
        <v>486</v>
      </c>
      <c r="G71" s="5" t="s">
        <v>487</v>
      </c>
    </row>
    <row r="72" spans="1:9" ht="12.75">
      <c r="A72" s="220" t="s">
        <v>249</v>
      </c>
      <c r="B72" s="221"/>
      <c r="C72" s="151" t="s">
        <v>260</v>
      </c>
      <c r="D72" s="112">
        <v>6443.52</v>
      </c>
      <c r="E72" s="13" t="s">
        <v>488</v>
      </c>
      <c r="F72" s="43">
        <v>1.39</v>
      </c>
      <c r="G72" s="76">
        <v>1.39</v>
      </c>
      <c r="I72" s="51"/>
    </row>
    <row r="73" spans="1:9" ht="12.75">
      <c r="A73" s="213" t="s">
        <v>256</v>
      </c>
      <c r="B73" s="214"/>
      <c r="C73" s="191" t="s">
        <v>97</v>
      </c>
      <c r="D73" s="192">
        <v>21331.46</v>
      </c>
      <c r="E73" s="13" t="s">
        <v>488</v>
      </c>
      <c r="F73" s="43">
        <v>4.06</v>
      </c>
      <c r="G73" s="76">
        <v>4.71</v>
      </c>
      <c r="I73" s="51"/>
    </row>
    <row r="74" spans="1:7" ht="12.75">
      <c r="A74" s="175" t="s">
        <v>598</v>
      </c>
      <c r="B74" s="115"/>
      <c r="C74" s="191"/>
      <c r="D74" s="82">
        <v>0</v>
      </c>
      <c r="E74" s="190"/>
      <c r="F74" s="176"/>
      <c r="G74" s="176"/>
    </row>
    <row r="75" spans="1:9" ht="12.75">
      <c r="A75" s="114" t="s">
        <v>67</v>
      </c>
      <c r="B75" s="115"/>
      <c r="C75" s="151" t="s">
        <v>597</v>
      </c>
      <c r="D75" s="82">
        <v>1475.7</v>
      </c>
      <c r="E75" s="13" t="s">
        <v>488</v>
      </c>
      <c r="F75" s="43">
        <v>0.31</v>
      </c>
      <c r="G75" s="76">
        <v>0.32</v>
      </c>
      <c r="I75" s="51"/>
    </row>
    <row r="76" spans="1:9" ht="12.75">
      <c r="A76" s="114" t="s">
        <v>68</v>
      </c>
      <c r="B76" s="115"/>
      <c r="C76" s="151" t="s">
        <v>20</v>
      </c>
      <c r="D76" s="116">
        <v>370.85</v>
      </c>
      <c r="E76" s="13" t="s">
        <v>488</v>
      </c>
      <c r="F76" s="43">
        <v>0.08</v>
      </c>
      <c r="G76" s="76">
        <v>0.08</v>
      </c>
      <c r="I76" s="51"/>
    </row>
    <row r="77" spans="1:9" ht="12.75">
      <c r="A77" s="117" t="s">
        <v>78</v>
      </c>
      <c r="B77" s="118"/>
      <c r="C77" s="151" t="s">
        <v>76</v>
      </c>
      <c r="D77" s="116">
        <v>316.76</v>
      </c>
      <c r="E77" s="13" t="s">
        <v>488</v>
      </c>
      <c r="F77" s="43">
        <v>0.06</v>
      </c>
      <c r="G77" s="76">
        <v>0.07</v>
      </c>
      <c r="I77" s="51"/>
    </row>
    <row r="78" spans="1:9" ht="12.75">
      <c r="A78" s="143" t="s">
        <v>492</v>
      </c>
      <c r="B78" s="118"/>
      <c r="C78" s="151" t="s">
        <v>261</v>
      </c>
      <c r="D78" s="82">
        <v>5620.65</v>
      </c>
      <c r="E78" s="13" t="s">
        <v>488</v>
      </c>
      <c r="F78" s="43">
        <v>1.16</v>
      </c>
      <c r="G78" s="76">
        <v>1.23</v>
      </c>
      <c r="I78" s="51"/>
    </row>
    <row r="79" spans="1:9" ht="12.75">
      <c r="A79" s="177" t="s">
        <v>596</v>
      </c>
      <c r="B79" s="118"/>
      <c r="C79" s="151" t="s">
        <v>261</v>
      </c>
      <c r="D79" s="116">
        <v>87.95</v>
      </c>
      <c r="E79" s="13" t="s">
        <v>491</v>
      </c>
      <c r="F79" s="76">
        <v>0.0222</v>
      </c>
      <c r="G79" s="76">
        <v>0.0222</v>
      </c>
      <c r="I79" s="51"/>
    </row>
    <row r="80" spans="1:9" ht="12.75">
      <c r="A80" s="113" t="s">
        <v>11</v>
      </c>
      <c r="B80" s="118"/>
      <c r="C80" s="151" t="s">
        <v>18</v>
      </c>
      <c r="D80" s="116">
        <v>13705.9</v>
      </c>
      <c r="E80" s="13" t="s">
        <v>488</v>
      </c>
      <c r="F80" s="76">
        <v>2.84</v>
      </c>
      <c r="G80" s="76">
        <v>2.98</v>
      </c>
      <c r="I80" s="51"/>
    </row>
    <row r="81" spans="1:8" ht="15">
      <c r="A81" s="113"/>
      <c r="B81" s="118"/>
      <c r="C81" s="151"/>
      <c r="D81" s="116"/>
      <c r="E81" s="76"/>
      <c r="F81" s="5" t="s">
        <v>493</v>
      </c>
      <c r="G81" s="5" t="s">
        <v>494</v>
      </c>
      <c r="H81" s="45"/>
    </row>
    <row r="82" spans="1:8" ht="15">
      <c r="A82" s="114" t="s">
        <v>272</v>
      </c>
      <c r="B82" s="119"/>
      <c r="C82" s="151" t="s">
        <v>19</v>
      </c>
      <c r="D82" s="82">
        <v>32675.38</v>
      </c>
      <c r="E82" s="13" t="s">
        <v>489</v>
      </c>
      <c r="F82" s="76">
        <v>3.66</v>
      </c>
      <c r="G82" s="76">
        <v>3.94</v>
      </c>
      <c r="H82" s="45"/>
    </row>
    <row r="83" spans="1:7" ht="12.75">
      <c r="A83" s="113" t="s">
        <v>269</v>
      </c>
      <c r="B83" s="43"/>
      <c r="C83" s="121"/>
      <c r="D83" s="121">
        <f>SUM(D72:D82)</f>
        <v>82028.17</v>
      </c>
      <c r="E83" s="113"/>
      <c r="F83" s="43"/>
      <c r="G83" s="5"/>
    </row>
    <row r="84" spans="1:6" ht="12.75">
      <c r="A84" s="86"/>
      <c r="B84" s="44"/>
      <c r="C84" s="122"/>
      <c r="D84" s="123"/>
      <c r="E84" s="10"/>
      <c r="F84" s="10"/>
    </row>
    <row r="85" spans="1:6" ht="12.75">
      <c r="A85" s="44" t="s">
        <v>9</v>
      </c>
      <c r="B85" s="44"/>
      <c r="C85" s="122"/>
      <c r="D85" s="123">
        <v>12612.84</v>
      </c>
      <c r="E85" s="10" t="s">
        <v>276</v>
      </c>
      <c r="F85" s="10"/>
    </row>
    <row r="86" spans="1:6" ht="12.75">
      <c r="A86" s="42"/>
      <c r="B86" s="42"/>
      <c r="C86" s="42"/>
      <c r="D86" s="42"/>
      <c r="E86" s="42"/>
      <c r="F86" s="42"/>
    </row>
    <row r="87" spans="1:6" ht="12.75">
      <c r="A87" s="128" t="s">
        <v>275</v>
      </c>
      <c r="B87" s="128"/>
      <c r="C87" s="129"/>
      <c r="D87" s="130">
        <v>0</v>
      </c>
      <c r="E87" s="40"/>
      <c r="F87" s="40"/>
    </row>
    <row r="88" spans="1:6" ht="12.75">
      <c r="A88" s="128" t="s">
        <v>279</v>
      </c>
      <c r="B88" s="128"/>
      <c r="C88" s="129"/>
      <c r="D88" s="130">
        <v>4620.12</v>
      </c>
      <c r="E88" s="40" t="s">
        <v>283</v>
      </c>
      <c r="F88" s="40"/>
    </row>
    <row r="89" spans="1:6" ht="12.75">
      <c r="A89" s="40" t="s">
        <v>282</v>
      </c>
      <c r="B89" s="40"/>
      <c r="C89" s="40"/>
      <c r="D89" s="40">
        <v>624</v>
      </c>
      <c r="E89" s="40"/>
      <c r="F89" s="40"/>
    </row>
    <row r="90" spans="1:6" ht="12.75">
      <c r="A90" s="107" t="s">
        <v>270</v>
      </c>
      <c r="B90" s="39"/>
      <c r="C90" s="39"/>
      <c r="D90" s="124">
        <f>SUM(D83:D89)</f>
        <v>99885.12999999999</v>
      </c>
      <c r="E90" s="125"/>
      <c r="F90" s="125"/>
    </row>
    <row r="91" spans="1:6" ht="12.75">
      <c r="A91" s="107"/>
      <c r="B91" s="39"/>
      <c r="C91" s="39"/>
      <c r="D91" s="124"/>
      <c r="E91" s="125"/>
      <c r="F91" s="125"/>
    </row>
    <row r="92" spans="1:6" ht="12.75">
      <c r="A92" s="215" t="s">
        <v>459</v>
      </c>
      <c r="B92" s="215"/>
      <c r="C92" s="215"/>
      <c r="D92" s="106">
        <f>SUM(D52+D56-D90)</f>
        <v>-42165.07999999999</v>
      </c>
      <c r="E92" s="125"/>
      <c r="F92" s="125"/>
    </row>
    <row r="93" spans="1:6" ht="12.75">
      <c r="A93" s="148" t="s">
        <v>501</v>
      </c>
      <c r="B93" s="125"/>
      <c r="C93" s="125"/>
      <c r="D93" s="106"/>
      <c r="E93" s="125"/>
      <c r="F93" s="125"/>
    </row>
    <row r="94" spans="1:6" ht="12.75">
      <c r="A94" s="148" t="s">
        <v>502</v>
      </c>
      <c r="B94" s="125"/>
      <c r="C94" s="125"/>
      <c r="D94" s="106">
        <v>2158.7</v>
      </c>
      <c r="E94" s="125"/>
      <c r="F94" s="125"/>
    </row>
    <row r="95" spans="1:6" ht="12.75">
      <c r="A95" s="212" t="s">
        <v>615</v>
      </c>
      <c r="B95" s="212"/>
      <c r="C95" s="212"/>
      <c r="D95" s="106">
        <f>SUM(D92+D94)</f>
        <v>-40006.37999999999</v>
      </c>
      <c r="E95" s="125"/>
      <c r="F95" s="125"/>
    </row>
    <row r="96" spans="1:6" ht="12.75">
      <c r="A96" s="105"/>
      <c r="B96" s="105"/>
      <c r="C96" s="105"/>
      <c r="D96" s="106"/>
      <c r="E96" s="125"/>
      <c r="F96" s="125"/>
    </row>
    <row r="97" spans="1:6" ht="12.75">
      <c r="A97" s="105"/>
      <c r="B97" s="105"/>
      <c r="C97" s="105"/>
      <c r="D97" s="106"/>
      <c r="E97" s="125"/>
      <c r="F97" s="125"/>
    </row>
    <row r="98" spans="1:7" ht="12.75">
      <c r="A98" s="9" t="s">
        <v>74</v>
      </c>
      <c r="B98" s="9"/>
      <c r="C98" s="9"/>
      <c r="D98" s="9"/>
      <c r="E98" s="9" t="s">
        <v>495</v>
      </c>
      <c r="F98" s="65" t="s">
        <v>104</v>
      </c>
      <c r="G98" s="65" t="s">
        <v>104</v>
      </c>
    </row>
    <row r="99" spans="1:7" ht="12.75">
      <c r="A99" s="9"/>
      <c r="B99" s="9"/>
      <c r="C99" s="9"/>
      <c r="D99" s="10"/>
      <c r="E99" s="50"/>
      <c r="F99" s="50" t="s">
        <v>594</v>
      </c>
      <c r="G99" t="s">
        <v>474</v>
      </c>
    </row>
    <row r="100" spans="1:7" ht="12.75">
      <c r="A100" s="10" t="s">
        <v>77</v>
      </c>
      <c r="B100" s="10" t="s">
        <v>392</v>
      </c>
      <c r="C100" s="10"/>
      <c r="D100" s="10"/>
      <c r="E100" s="173" t="s">
        <v>592</v>
      </c>
      <c r="F100" s="120">
        <v>134.34</v>
      </c>
      <c r="G100">
        <v>142.44</v>
      </c>
    </row>
    <row r="101" spans="1:9" ht="12.75">
      <c r="A101" s="10"/>
      <c r="B101" s="10" t="s">
        <v>396</v>
      </c>
      <c r="C101" s="10"/>
      <c r="D101" s="10"/>
      <c r="E101" s="173"/>
      <c r="F101" s="120"/>
      <c r="I101" s="120"/>
    </row>
    <row r="102" spans="1:9" ht="12.75">
      <c r="A102" s="10" t="s">
        <v>77</v>
      </c>
      <c r="B102" s="10" t="s">
        <v>394</v>
      </c>
      <c r="C102" s="10"/>
      <c r="D102" s="10"/>
      <c r="E102" s="109"/>
      <c r="F102" s="120"/>
      <c r="I102" s="120"/>
    </row>
    <row r="103" spans="1:9" ht="12.75">
      <c r="A103" s="10"/>
      <c r="B103" s="10" t="s">
        <v>396</v>
      </c>
      <c r="C103" s="10"/>
      <c r="D103" s="10"/>
      <c r="E103" s="173" t="s">
        <v>593</v>
      </c>
      <c r="F103" s="120">
        <v>1794.52</v>
      </c>
      <c r="G103">
        <v>1885.24</v>
      </c>
      <c r="I103" s="120"/>
    </row>
    <row r="104" spans="1:9" ht="12.75">
      <c r="A104" s="10" t="s">
        <v>181</v>
      </c>
      <c r="B104" s="10" t="s">
        <v>108</v>
      </c>
      <c r="C104" s="10"/>
      <c r="D104" s="10"/>
      <c r="E104" s="173" t="s">
        <v>107</v>
      </c>
      <c r="F104" s="120">
        <v>21.54</v>
      </c>
      <c r="G104">
        <v>23.91</v>
      </c>
      <c r="I104" s="120"/>
    </row>
    <row r="105" spans="1:9" ht="12.75">
      <c r="A105" s="10" t="s">
        <v>181</v>
      </c>
      <c r="B105" s="10" t="s">
        <v>109</v>
      </c>
      <c r="C105" s="10"/>
      <c r="D105" s="10"/>
      <c r="E105" s="173" t="s">
        <v>107</v>
      </c>
      <c r="F105" s="120">
        <v>14.82</v>
      </c>
      <c r="G105">
        <v>16.45</v>
      </c>
      <c r="I105" s="120"/>
    </row>
    <row r="106" spans="1:9" ht="12.75">
      <c r="A106" s="10"/>
      <c r="B106" s="10"/>
      <c r="C106" s="10"/>
      <c r="D106" s="10"/>
      <c r="E106" s="120"/>
      <c r="F106" s="120"/>
      <c r="I106" s="120"/>
    </row>
    <row r="107" spans="1:6" ht="12.75">
      <c r="A107" s="10"/>
      <c r="B107" s="10"/>
      <c r="C107" s="10"/>
      <c r="D107" s="10"/>
      <c r="E107" s="120"/>
      <c r="F107" s="120"/>
    </row>
    <row r="108" spans="1:6" ht="12.75">
      <c r="A108" s="203" t="s">
        <v>112</v>
      </c>
      <c r="B108" s="203"/>
      <c r="C108" s="203"/>
      <c r="D108" s="9"/>
      <c r="E108" s="203"/>
      <c r="F108" s="203"/>
    </row>
    <row r="109" spans="1:6" ht="12.75">
      <c r="A109" s="203" t="s">
        <v>113</v>
      </c>
      <c r="B109" s="203"/>
      <c r="C109" s="203"/>
      <c r="D109" s="203"/>
      <c r="E109" s="203"/>
      <c r="F109" s="203"/>
    </row>
    <row r="110" spans="1:6" ht="12.75">
      <c r="A110" s="50" t="s">
        <v>503</v>
      </c>
      <c r="B110" s="203"/>
      <c r="C110" s="203"/>
      <c r="D110" s="203"/>
      <c r="E110" s="203"/>
      <c r="F110" s="203"/>
    </row>
    <row r="111" spans="1:6" ht="12.75">
      <c r="A111" t="s">
        <v>500</v>
      </c>
      <c r="B111" s="203"/>
      <c r="C111" s="203"/>
      <c r="D111" s="203"/>
      <c r="E111" s="203"/>
      <c r="F111" s="203"/>
    </row>
    <row r="112" spans="1:6" ht="12.75">
      <c r="A112" t="s">
        <v>654</v>
      </c>
      <c r="B112" s="203"/>
      <c r="C112" s="203"/>
      <c r="D112" s="203"/>
      <c r="E112" s="203"/>
      <c r="F112" s="203"/>
    </row>
    <row r="113" spans="1:6" ht="12.75">
      <c r="A113" t="s">
        <v>655</v>
      </c>
      <c r="B113" s="203"/>
      <c r="C113" s="203"/>
      <c r="D113" s="203"/>
      <c r="E113" s="203"/>
      <c r="F113" s="203"/>
    </row>
    <row r="114" spans="1:6" ht="12.75">
      <c r="A114" t="s">
        <v>656</v>
      </c>
      <c r="B114" s="203"/>
      <c r="C114" s="203"/>
      <c r="D114" s="203"/>
      <c r="E114" s="203"/>
      <c r="F114" s="203"/>
    </row>
    <row r="115" spans="1:6" ht="12.75">
      <c r="A115" t="s">
        <v>658</v>
      </c>
      <c r="B115" s="203"/>
      <c r="C115" s="203"/>
      <c r="D115" s="203"/>
      <c r="E115" s="203"/>
      <c r="F115" s="203"/>
    </row>
    <row r="116" spans="1:6" ht="12.75">
      <c r="A116" s="50" t="s">
        <v>657</v>
      </c>
      <c r="B116" s="203"/>
      <c r="C116" s="203"/>
      <c r="D116" s="203"/>
      <c r="E116" s="203"/>
      <c r="F116" s="203"/>
    </row>
    <row r="117" spans="1:6" ht="12.75">
      <c r="A117" t="s">
        <v>659</v>
      </c>
      <c r="B117" s="203"/>
      <c r="C117" s="203"/>
      <c r="D117" s="203"/>
      <c r="E117" s="203"/>
      <c r="F117" s="203"/>
    </row>
    <row r="118" spans="1:6" ht="12.75">
      <c r="A118" s="10"/>
      <c r="B118" s="10"/>
      <c r="C118" s="10"/>
      <c r="D118" s="10"/>
      <c r="E118" s="10"/>
      <c r="F118" s="10"/>
    </row>
    <row r="119" spans="1:6" ht="12.75">
      <c r="A119" s="10" t="s">
        <v>273</v>
      </c>
      <c r="B119" s="10"/>
      <c r="C119" s="10" t="s">
        <v>442</v>
      </c>
      <c r="D119" s="10"/>
      <c r="E119" s="10"/>
      <c r="F119" s="10"/>
    </row>
    <row r="120" spans="1:6" ht="12.75">
      <c r="A120" s="10"/>
      <c r="B120" s="10"/>
      <c r="C120" s="10"/>
      <c r="D120" s="10"/>
      <c r="E120" s="10"/>
      <c r="F120" s="10"/>
    </row>
    <row r="121" spans="1:6" ht="12.75">
      <c r="A121" s="10"/>
      <c r="B121" s="10"/>
      <c r="C121" s="10"/>
      <c r="D121" s="10"/>
      <c r="E121" s="10"/>
      <c r="F121" s="10"/>
    </row>
    <row r="122" spans="1:3" ht="12.75">
      <c r="A122" s="10"/>
      <c r="B122" s="10"/>
      <c r="C122" s="10"/>
    </row>
    <row r="123" spans="1:3" ht="12.75">
      <c r="A123" s="10"/>
      <c r="B123" s="10"/>
      <c r="C123" s="10"/>
    </row>
    <row r="124" spans="1:3" ht="12.75">
      <c r="A124" s="10"/>
      <c r="B124" s="10"/>
      <c r="C124" s="10"/>
    </row>
    <row r="125" spans="1:3" ht="12.75">
      <c r="A125" s="10" t="s">
        <v>280</v>
      </c>
      <c r="B125" s="10"/>
      <c r="C125" s="10"/>
    </row>
    <row r="126" spans="1:6" ht="12.75">
      <c r="A126" s="10"/>
      <c r="B126" s="10"/>
      <c r="C126" s="10"/>
      <c r="D126" s="10"/>
      <c r="E126" s="10"/>
      <c r="F126" s="10"/>
    </row>
    <row r="127" spans="1:6" ht="12.75">
      <c r="A127" s="10"/>
      <c r="B127" s="10"/>
      <c r="C127" s="10"/>
      <c r="D127" s="10"/>
      <c r="E127" s="10"/>
      <c r="F127" s="10"/>
    </row>
    <row r="128" spans="1:6" ht="12.75">
      <c r="A128" s="10"/>
      <c r="B128" s="10"/>
      <c r="C128" s="10"/>
      <c r="D128" s="10"/>
      <c r="E128" s="10"/>
      <c r="F128" s="10"/>
    </row>
    <row r="129" spans="1:6" ht="12.75">
      <c r="A129" s="10"/>
      <c r="B129" s="10"/>
      <c r="C129" s="10"/>
      <c r="D129" s="10"/>
      <c r="E129" s="10"/>
      <c r="F129" s="10"/>
    </row>
    <row r="130" spans="1:6" ht="12.75">
      <c r="A130" s="10"/>
      <c r="B130" s="10"/>
      <c r="C130" s="10"/>
      <c r="D130" s="10"/>
      <c r="E130" s="10"/>
      <c r="F130" s="10"/>
    </row>
    <row r="131" spans="1:6" ht="12.75">
      <c r="A131" s="10"/>
      <c r="B131" s="10"/>
      <c r="C131" s="10"/>
      <c r="D131" s="10"/>
      <c r="E131" s="10"/>
      <c r="F131" s="10"/>
    </row>
    <row r="132" spans="1:6" ht="12.75">
      <c r="A132" s="10"/>
      <c r="B132" s="10"/>
      <c r="C132" s="10"/>
      <c r="D132" s="10"/>
      <c r="E132" s="10"/>
      <c r="F132" s="10"/>
    </row>
    <row r="133" spans="1:6" ht="12.75">
      <c r="A133" s="10"/>
      <c r="B133" s="10"/>
      <c r="C133" s="10"/>
      <c r="D133" s="10"/>
      <c r="E133" s="10"/>
      <c r="F133" s="10"/>
    </row>
    <row r="134" spans="1:6" ht="12.75">
      <c r="A134" s="10"/>
      <c r="B134" s="10"/>
      <c r="C134" s="10"/>
      <c r="D134" s="10"/>
      <c r="E134" s="10"/>
      <c r="F134" s="10"/>
    </row>
    <row r="135" spans="1:6" ht="12.75">
      <c r="A135" s="10"/>
      <c r="B135" s="10"/>
      <c r="C135" s="10"/>
      <c r="D135" s="10"/>
      <c r="E135" s="10"/>
      <c r="F135" s="10"/>
    </row>
    <row r="136" spans="1:6" ht="12.75">
      <c r="A136" s="10"/>
      <c r="B136" s="10"/>
      <c r="C136" s="10"/>
      <c r="D136" s="10"/>
      <c r="E136" s="10"/>
      <c r="F136" s="10"/>
    </row>
    <row r="137" spans="1:6" ht="12.75">
      <c r="A137" s="10"/>
      <c r="B137" s="10"/>
      <c r="C137" s="10"/>
      <c r="D137" s="10"/>
      <c r="E137" s="10"/>
      <c r="F137" s="10"/>
    </row>
    <row r="138" spans="1:6" ht="12.75">
      <c r="A138" s="10"/>
      <c r="B138" s="10"/>
      <c r="C138" s="10"/>
      <c r="D138" s="10"/>
      <c r="E138" s="10"/>
      <c r="F138" s="10"/>
    </row>
    <row r="139" spans="1:6" ht="12.75">
      <c r="A139" s="10"/>
      <c r="B139" s="10"/>
      <c r="C139" s="10"/>
      <c r="D139" s="10"/>
      <c r="E139" s="10"/>
      <c r="F139" s="10"/>
    </row>
    <row r="140" spans="1:6" ht="12.75">
      <c r="A140" s="10"/>
      <c r="B140" s="10"/>
      <c r="C140" s="10"/>
      <c r="D140" s="10"/>
      <c r="E140" s="10"/>
      <c r="F140" s="10"/>
    </row>
    <row r="141" spans="1:6" ht="12.75">
      <c r="A141" s="10"/>
      <c r="B141" s="10"/>
      <c r="C141" s="10"/>
      <c r="D141" s="10"/>
      <c r="E141" s="10"/>
      <c r="F141" s="10"/>
    </row>
    <row r="142" spans="1:6" ht="12.75">
      <c r="A142" s="10"/>
      <c r="B142" s="10"/>
      <c r="C142" s="10"/>
      <c r="D142" s="10"/>
      <c r="E142" s="10"/>
      <c r="F142" s="10"/>
    </row>
    <row r="143" spans="1:6" ht="12.75">
      <c r="A143" s="10"/>
      <c r="B143" s="10"/>
      <c r="C143" s="10"/>
      <c r="D143" s="10"/>
      <c r="E143" s="10"/>
      <c r="F143" s="10"/>
    </row>
    <row r="144" spans="1:6" ht="12.75">
      <c r="A144" s="10"/>
      <c r="B144" s="10"/>
      <c r="C144" s="10"/>
      <c r="D144" s="10"/>
      <c r="E144" s="10"/>
      <c r="F144" s="10"/>
    </row>
    <row r="145" spans="1:6" ht="12.75">
      <c r="A145" s="10"/>
      <c r="B145" s="10"/>
      <c r="C145" s="10"/>
      <c r="D145" s="10"/>
      <c r="E145" s="10"/>
      <c r="F145" s="10"/>
    </row>
    <row r="146" spans="1:6" ht="12.75">
      <c r="A146" s="10"/>
      <c r="B146" s="10"/>
      <c r="C146" s="10"/>
      <c r="D146" s="10"/>
      <c r="E146" s="10"/>
      <c r="F146" s="10"/>
    </row>
    <row r="147" spans="1:6" ht="12.75">
      <c r="A147" s="10"/>
      <c r="B147" s="10"/>
      <c r="C147" s="10"/>
      <c r="D147" s="10"/>
      <c r="E147" s="10"/>
      <c r="F147" s="10"/>
    </row>
    <row r="148" spans="1:6" ht="12.75">
      <c r="A148" s="10"/>
      <c r="B148" s="10"/>
      <c r="C148" s="10"/>
      <c r="D148" s="10"/>
      <c r="E148" s="10"/>
      <c r="F148" s="10"/>
    </row>
    <row r="149" spans="1:6" ht="12.75">
      <c r="A149" s="10"/>
      <c r="B149" s="10"/>
      <c r="C149" s="10"/>
      <c r="D149" s="10"/>
      <c r="E149" s="10"/>
      <c r="F149" s="10"/>
    </row>
    <row r="150" spans="1:6" ht="12.75">
      <c r="A150" s="10"/>
      <c r="B150" s="10"/>
      <c r="C150" s="10"/>
      <c r="D150" s="10"/>
      <c r="E150" s="10"/>
      <c r="F150" s="10"/>
    </row>
    <row r="151" spans="1:6" ht="12.75">
      <c r="A151" s="10"/>
      <c r="B151" s="10"/>
      <c r="C151" s="10"/>
      <c r="D151" s="10"/>
      <c r="E151" s="10"/>
      <c r="F151" s="10"/>
    </row>
  </sheetData>
  <sheetProtection/>
  <mergeCells count="16">
    <mergeCell ref="A33:F33"/>
    <mergeCell ref="A34:F34"/>
    <mergeCell ref="A50:F50"/>
    <mergeCell ref="A52:C52"/>
    <mergeCell ref="A54:C54"/>
    <mergeCell ref="E70:G70"/>
    <mergeCell ref="A95:C95"/>
    <mergeCell ref="D15:E15"/>
    <mergeCell ref="D16:E16"/>
    <mergeCell ref="A2:F2"/>
    <mergeCell ref="A3:F3"/>
    <mergeCell ref="C4:D4"/>
    <mergeCell ref="A13:F13"/>
    <mergeCell ref="A72:B72"/>
    <mergeCell ref="A73:B73"/>
    <mergeCell ref="A92:C92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133"/>
  <sheetViews>
    <sheetView zoomScalePageLayoutView="0" workbookViewId="0" topLeftCell="A100">
      <selection activeCell="C4" sqref="C4:D4"/>
    </sheetView>
  </sheetViews>
  <sheetFormatPr defaultColWidth="9.00390625" defaultRowHeight="12.75"/>
  <cols>
    <col min="1" max="1" width="26.50390625" style="0" customWidth="1"/>
    <col min="2" max="2" width="11.125" style="0" customWidth="1"/>
    <col min="3" max="3" width="15.375" style="0" customWidth="1"/>
    <col min="4" max="4" width="14.50390625" style="0" customWidth="1"/>
    <col min="5" max="5" width="13.00390625" style="0" customWidth="1"/>
    <col min="6" max="6" width="10.50390625" style="0" customWidth="1"/>
    <col min="7" max="7" width="10.875" style="0" customWidth="1"/>
    <col min="12" max="12" width="10.625" style="0" customWidth="1"/>
  </cols>
  <sheetData>
    <row r="1" spans="1:6" ht="12.75">
      <c r="A1" s="8"/>
      <c r="B1" s="8"/>
      <c r="C1" s="8"/>
      <c r="D1" s="8"/>
      <c r="E1" s="8"/>
      <c r="F1" s="8"/>
    </row>
    <row r="2" spans="1:6" ht="12.75">
      <c r="A2" s="216" t="s">
        <v>448</v>
      </c>
      <c r="B2" s="216"/>
      <c r="C2" s="216"/>
      <c r="D2" s="216"/>
      <c r="E2" s="216"/>
      <c r="F2" s="216"/>
    </row>
    <row r="3" spans="1:6" ht="12.75">
      <c r="A3" s="228" t="s">
        <v>28</v>
      </c>
      <c r="B3" s="228"/>
      <c r="C3" s="228"/>
      <c r="D3" s="228"/>
      <c r="E3" s="228"/>
      <c r="F3" s="228"/>
    </row>
    <row r="4" spans="1:6" ht="12.75">
      <c r="A4" s="39"/>
      <c r="B4" s="65" t="s">
        <v>48</v>
      </c>
      <c r="C4" s="217" t="s">
        <v>51</v>
      </c>
      <c r="D4" s="228"/>
      <c r="E4" s="9" t="s">
        <v>54</v>
      </c>
      <c r="F4" s="10"/>
    </row>
    <row r="5" spans="1:6" ht="12.75">
      <c r="A5" s="39"/>
      <c r="B5" s="9"/>
      <c r="C5" s="9"/>
      <c r="D5" s="10"/>
      <c r="E5" s="9"/>
      <c r="F5" s="10"/>
    </row>
    <row r="6" spans="1:6" ht="12.75">
      <c r="A6" s="39" t="s">
        <v>21</v>
      </c>
      <c r="B6" s="40"/>
      <c r="C6" s="40"/>
      <c r="D6" s="40"/>
      <c r="E6" s="9" t="s">
        <v>61</v>
      </c>
      <c r="F6" s="10"/>
    </row>
    <row r="7" spans="1:6" ht="12.75">
      <c r="A7" s="66" t="s">
        <v>262</v>
      </c>
      <c r="B7" s="67"/>
      <c r="C7" s="67"/>
      <c r="D7" s="67"/>
      <c r="E7" s="68" t="s">
        <v>329</v>
      </c>
      <c r="F7" s="69"/>
    </row>
    <row r="8" spans="1:6" ht="12.75">
      <c r="A8" s="66" t="s">
        <v>263</v>
      </c>
      <c r="B8" s="67"/>
      <c r="C8" s="67"/>
      <c r="D8" s="67"/>
      <c r="E8" s="68" t="s">
        <v>315</v>
      </c>
      <c r="F8" s="69"/>
    </row>
    <row r="9" spans="1:6" ht="12.75">
      <c r="A9" s="66" t="s">
        <v>264</v>
      </c>
      <c r="B9" s="68"/>
      <c r="C9" s="69"/>
      <c r="D9" s="69"/>
      <c r="E9" s="9" t="s">
        <v>330</v>
      </c>
      <c r="F9" s="9"/>
    </row>
    <row r="10" spans="1:6" ht="12.75">
      <c r="A10" s="39" t="s">
        <v>265</v>
      </c>
      <c r="B10" s="40"/>
      <c r="C10" s="40"/>
      <c r="D10" s="40"/>
      <c r="E10" s="9" t="s">
        <v>548</v>
      </c>
      <c r="F10" s="9"/>
    </row>
    <row r="11" spans="1:6" ht="12.75">
      <c r="A11" s="39" t="s">
        <v>455</v>
      </c>
      <c r="B11" s="40"/>
      <c r="C11" s="40"/>
      <c r="D11" s="40"/>
      <c r="E11" s="9"/>
      <c r="F11" s="10"/>
    </row>
    <row r="12" spans="1:6" ht="12.75">
      <c r="A12" s="217" t="s">
        <v>449</v>
      </c>
      <c r="B12" s="217"/>
      <c r="C12" s="217"/>
      <c r="D12" s="217"/>
      <c r="E12" s="217"/>
      <c r="F12" s="217"/>
    </row>
    <row r="13" spans="1:6" ht="12.75">
      <c r="A13" s="65"/>
      <c r="B13" s="65"/>
      <c r="C13" s="65"/>
      <c r="D13" s="65"/>
      <c r="E13" s="65"/>
      <c r="F13" s="65"/>
    </row>
    <row r="14" spans="1:6" ht="12.75">
      <c r="A14" s="70" t="s">
        <v>0</v>
      </c>
      <c r="B14" s="71" t="s">
        <v>23</v>
      </c>
      <c r="C14" s="71" t="s">
        <v>5</v>
      </c>
      <c r="D14" s="229" t="s">
        <v>24</v>
      </c>
      <c r="E14" s="230"/>
      <c r="F14" s="71" t="s">
        <v>7</v>
      </c>
    </row>
    <row r="15" spans="1:6" ht="12.75">
      <c r="A15" s="72" t="s">
        <v>1</v>
      </c>
      <c r="B15" s="73" t="s">
        <v>2</v>
      </c>
      <c r="C15" s="73" t="s">
        <v>2</v>
      </c>
      <c r="D15" s="231" t="s">
        <v>450</v>
      </c>
      <c r="E15" s="232"/>
      <c r="F15" s="73" t="s">
        <v>8</v>
      </c>
    </row>
    <row r="16" spans="1:6" ht="12.75">
      <c r="A16" s="72"/>
      <c r="B16" s="74" t="s">
        <v>3</v>
      </c>
      <c r="C16" s="74" t="s">
        <v>3</v>
      </c>
      <c r="D16" s="75" t="s">
        <v>2</v>
      </c>
      <c r="E16" s="76" t="s">
        <v>6</v>
      </c>
      <c r="F16" s="73"/>
    </row>
    <row r="17" spans="1:6" ht="12.75">
      <c r="A17" s="77"/>
      <c r="B17" s="75" t="s">
        <v>4</v>
      </c>
      <c r="C17" s="75" t="s">
        <v>4</v>
      </c>
      <c r="D17" s="75" t="s">
        <v>4</v>
      </c>
      <c r="E17" s="75" t="s">
        <v>4</v>
      </c>
      <c r="F17" s="74"/>
    </row>
    <row r="18" spans="1:6" ht="12.75">
      <c r="A18" s="76" t="s">
        <v>70</v>
      </c>
      <c r="B18" s="76">
        <v>141102.68</v>
      </c>
      <c r="C18" s="76">
        <v>138967.24</v>
      </c>
      <c r="D18" s="76">
        <v>15572.12</v>
      </c>
      <c r="E18" s="76">
        <v>3642.98</v>
      </c>
      <c r="F18" s="70"/>
    </row>
    <row r="19" spans="1:6" ht="12.75">
      <c r="A19" s="76" t="s">
        <v>11</v>
      </c>
      <c r="B19" s="76">
        <v>43232.42</v>
      </c>
      <c r="C19" s="76">
        <v>43370.5</v>
      </c>
      <c r="D19" s="76">
        <v>3982.84</v>
      </c>
      <c r="E19" s="76">
        <v>351.71</v>
      </c>
      <c r="F19" s="72"/>
    </row>
    <row r="20" spans="1:6" ht="12.75">
      <c r="A20" s="76" t="s">
        <v>49</v>
      </c>
      <c r="B20" s="76">
        <v>8905.64</v>
      </c>
      <c r="C20" s="76">
        <v>8444.4</v>
      </c>
      <c r="D20" s="76">
        <v>790.63</v>
      </c>
      <c r="E20" s="76">
        <v>-77.84</v>
      </c>
      <c r="F20" s="72"/>
    </row>
    <row r="21" spans="1:6" ht="12.75">
      <c r="A21" s="62" t="s">
        <v>65</v>
      </c>
      <c r="B21" s="62">
        <f>SUM(B18:B20)</f>
        <v>193240.74</v>
      </c>
      <c r="C21" s="62">
        <f>SUM(C18:C20)</f>
        <v>190782.13999999998</v>
      </c>
      <c r="D21" s="62">
        <f>SUM(D18:D20)</f>
        <v>20345.59</v>
      </c>
      <c r="E21" s="62">
        <f>SUM(E18:E20)</f>
        <v>3916.85</v>
      </c>
      <c r="F21" s="78"/>
    </row>
    <row r="22" spans="1:6" ht="12.75">
      <c r="A22" s="76" t="s">
        <v>318</v>
      </c>
      <c r="B22" s="76">
        <v>17787.6</v>
      </c>
      <c r="C22" s="76">
        <v>17398.39</v>
      </c>
      <c r="D22" s="76">
        <v>2092.65</v>
      </c>
      <c r="E22" s="76">
        <v>610.35</v>
      </c>
      <c r="F22" s="78"/>
    </row>
    <row r="23" spans="1:6" ht="12.75">
      <c r="A23" s="62" t="s">
        <v>13</v>
      </c>
      <c r="B23" s="62">
        <f>SUM(B21:B22)</f>
        <v>211028.34</v>
      </c>
      <c r="C23" s="62">
        <f>SUM(C21:C22)</f>
        <v>208180.52999999997</v>
      </c>
      <c r="D23" s="62">
        <f>SUM(D21:D22)</f>
        <v>22438.24</v>
      </c>
      <c r="E23" s="62">
        <f>SUM(E21:E22)</f>
        <v>4527.2</v>
      </c>
      <c r="F23" s="79">
        <v>98</v>
      </c>
    </row>
    <row r="24" spans="1:6" ht="12.75">
      <c r="A24" s="62"/>
      <c r="B24" s="62"/>
      <c r="C24" s="62"/>
      <c r="D24" s="62"/>
      <c r="E24" s="62"/>
      <c r="F24" s="78"/>
    </row>
    <row r="25" spans="1:6" ht="12.75">
      <c r="A25" s="62"/>
      <c r="B25" s="76"/>
      <c r="C25" s="76"/>
      <c r="D25" s="76"/>
      <c r="E25" s="76"/>
      <c r="F25" s="80"/>
    </row>
    <row r="26" spans="1:6" ht="12.75">
      <c r="A26" s="81" t="s">
        <v>71</v>
      </c>
      <c r="B26" s="82">
        <v>400247.47</v>
      </c>
      <c r="C26" s="76">
        <v>363811.19</v>
      </c>
      <c r="D26" s="76"/>
      <c r="E26" s="76"/>
      <c r="F26" s="78"/>
    </row>
    <row r="27" spans="1:6" ht="12.75">
      <c r="A27" s="81" t="s">
        <v>72</v>
      </c>
      <c r="B27" s="82">
        <v>149305.74</v>
      </c>
      <c r="C27" s="76">
        <v>144141.29</v>
      </c>
      <c r="D27" s="76"/>
      <c r="E27" s="76"/>
      <c r="F27" s="78"/>
    </row>
    <row r="28" spans="1:6" ht="12.75">
      <c r="A28" s="81" t="s">
        <v>79</v>
      </c>
      <c r="B28" s="82">
        <v>86325.21</v>
      </c>
      <c r="C28" s="76">
        <v>82817.25</v>
      </c>
      <c r="D28" s="76"/>
      <c r="E28" s="76"/>
      <c r="F28" s="78"/>
    </row>
    <row r="29" spans="1:6" ht="12.75">
      <c r="A29" s="81"/>
      <c r="B29" s="83"/>
      <c r="C29" s="62"/>
      <c r="D29" s="62"/>
      <c r="E29" s="62"/>
      <c r="F29" s="78"/>
    </row>
    <row r="30" spans="1:6" ht="12.75">
      <c r="A30" s="81" t="s">
        <v>73</v>
      </c>
      <c r="B30" s="83">
        <f>SUM(B26:B29)</f>
        <v>635878.4199999999</v>
      </c>
      <c r="C30" s="62">
        <f>SUM(C26:C29)</f>
        <v>590769.73</v>
      </c>
      <c r="D30" s="62"/>
      <c r="E30" s="62"/>
      <c r="F30" s="79"/>
    </row>
    <row r="31" spans="1:6" ht="12.75">
      <c r="A31" s="84"/>
      <c r="B31" s="85"/>
      <c r="C31" s="86"/>
      <c r="D31" s="86"/>
      <c r="E31" s="86"/>
      <c r="F31" s="86"/>
    </row>
    <row r="32" spans="1:6" ht="12.75">
      <c r="A32" s="216" t="s">
        <v>246</v>
      </c>
      <c r="B32" s="216"/>
      <c r="C32" s="216"/>
      <c r="D32" s="216"/>
      <c r="E32" s="216"/>
      <c r="F32" s="216"/>
    </row>
    <row r="33" spans="1:6" ht="12.75">
      <c r="A33" s="216" t="s">
        <v>247</v>
      </c>
      <c r="B33" s="216"/>
      <c r="C33" s="216"/>
      <c r="D33" s="216"/>
      <c r="E33" s="216"/>
      <c r="F33" s="216"/>
    </row>
    <row r="34" spans="1:6" ht="12.75">
      <c r="A34" s="63"/>
      <c r="B34" s="63"/>
      <c r="C34" s="63"/>
      <c r="D34" s="63"/>
      <c r="E34" s="63"/>
      <c r="F34" s="63"/>
    </row>
    <row r="35" spans="1:6" ht="12.75">
      <c r="A35" s="87" t="s">
        <v>456</v>
      </c>
      <c r="B35" s="88"/>
      <c r="C35" s="88"/>
      <c r="D35" s="88"/>
      <c r="E35" s="89"/>
      <c r="F35" s="89">
        <v>133917.67</v>
      </c>
    </row>
    <row r="36" spans="1:6" ht="12.75">
      <c r="A36" s="131"/>
      <c r="B36" s="132"/>
      <c r="C36" s="132"/>
      <c r="D36" s="132"/>
      <c r="E36" s="133"/>
      <c r="F36" s="89"/>
    </row>
    <row r="37" spans="1:6" ht="12.75">
      <c r="A37" s="90" t="s">
        <v>15</v>
      </c>
      <c r="B37" s="91"/>
      <c r="C37" s="91"/>
      <c r="D37" s="91"/>
      <c r="E37" s="92"/>
      <c r="F37" s="43"/>
    </row>
    <row r="38" spans="1:6" ht="12.75">
      <c r="A38" s="93" t="s">
        <v>253</v>
      </c>
      <c r="B38" s="94"/>
      <c r="C38" s="94"/>
      <c r="D38" s="47"/>
      <c r="E38" s="43"/>
      <c r="F38" s="43">
        <f>SUM(C22)</f>
        <v>17398.39</v>
      </c>
    </row>
    <row r="39" spans="1:6" ht="12.75">
      <c r="A39" s="93" t="s">
        <v>254</v>
      </c>
      <c r="B39" s="94"/>
      <c r="C39" s="94"/>
      <c r="D39" s="47"/>
      <c r="E39" s="43"/>
      <c r="F39" s="43"/>
    </row>
    <row r="40" spans="1:6" ht="12.75">
      <c r="A40" s="95" t="s">
        <v>14</v>
      </c>
      <c r="B40" s="96"/>
      <c r="C40" s="96"/>
      <c r="D40" s="96"/>
      <c r="E40" s="97"/>
      <c r="F40" s="97">
        <f>SUM(F38:F39)</f>
        <v>17398.39</v>
      </c>
    </row>
    <row r="41" spans="1:6" ht="12.75">
      <c r="A41" s="98"/>
      <c r="B41" s="99"/>
      <c r="C41" s="99"/>
      <c r="D41" s="99"/>
      <c r="E41" s="126"/>
      <c r="F41" s="97"/>
    </row>
    <row r="42" spans="1:6" ht="12.75">
      <c r="A42" s="98" t="s">
        <v>391</v>
      </c>
      <c r="B42" s="99"/>
      <c r="C42" s="100"/>
      <c r="D42" s="100"/>
      <c r="E42" s="101"/>
      <c r="F42" s="43">
        <v>0</v>
      </c>
    </row>
    <row r="43" spans="1:6" ht="12.75">
      <c r="A43" s="98"/>
      <c r="B43" s="99"/>
      <c r="C43" s="100"/>
      <c r="D43" s="100"/>
      <c r="E43" s="101"/>
      <c r="F43" s="101"/>
    </row>
    <row r="44" spans="1:6" ht="12.75">
      <c r="A44" s="98" t="s">
        <v>16</v>
      </c>
      <c r="B44" s="99"/>
      <c r="C44" s="99"/>
      <c r="D44" s="99"/>
      <c r="E44" s="99"/>
      <c r="F44" s="80"/>
    </row>
    <row r="45" spans="1:6" ht="12.75">
      <c r="A45" s="102" t="s">
        <v>457</v>
      </c>
      <c r="B45" s="103"/>
      <c r="C45" s="103"/>
      <c r="D45" s="103"/>
      <c r="E45" s="103"/>
      <c r="F45" s="79">
        <f>SUM(F35+F40-F42)</f>
        <v>151316.06</v>
      </c>
    </row>
    <row r="46" spans="1:6" ht="12.75">
      <c r="A46" s="86"/>
      <c r="B46" s="86"/>
      <c r="C46" s="86"/>
      <c r="D46" s="86"/>
      <c r="E46" s="86"/>
      <c r="F46" s="86"/>
    </row>
    <row r="47" spans="1:6" ht="12.75">
      <c r="A47" s="104" t="s">
        <v>75</v>
      </c>
      <c r="B47" s="39"/>
      <c r="C47" s="39"/>
      <c r="D47" s="39"/>
      <c r="E47" s="39"/>
      <c r="F47" s="39"/>
    </row>
    <row r="48" spans="1:6" ht="12.75">
      <c r="A48" s="104"/>
      <c r="B48" s="39"/>
      <c r="C48" s="39"/>
      <c r="D48" s="39"/>
      <c r="E48" s="39"/>
      <c r="F48" s="39"/>
    </row>
    <row r="49" spans="1:6" ht="12.75">
      <c r="A49" s="217" t="s">
        <v>601</v>
      </c>
      <c r="B49" s="217"/>
      <c r="C49" s="217"/>
      <c r="D49" s="217"/>
      <c r="E49" s="217"/>
      <c r="F49" s="217"/>
    </row>
    <row r="50" spans="1:6" ht="12.75">
      <c r="A50" s="65"/>
      <c r="B50" s="65"/>
      <c r="C50" s="65"/>
      <c r="D50" s="65"/>
      <c r="E50" s="65"/>
      <c r="F50" s="65"/>
    </row>
    <row r="51" spans="1:6" ht="12.75">
      <c r="A51" s="215" t="s">
        <v>458</v>
      </c>
      <c r="B51" s="215"/>
      <c r="C51" s="215"/>
      <c r="D51" s="106">
        <v>-31162.54</v>
      </c>
      <c r="E51" s="65"/>
      <c r="F51" s="65"/>
    </row>
    <row r="52" spans="1:6" ht="12.75">
      <c r="A52" s="107" t="s">
        <v>257</v>
      </c>
      <c r="B52" s="108"/>
      <c r="C52" s="108"/>
      <c r="D52" s="65"/>
      <c r="E52" s="65"/>
      <c r="F52" s="65"/>
    </row>
    <row r="53" spans="1:6" ht="12.75">
      <c r="A53" s="218" t="s">
        <v>498</v>
      </c>
      <c r="B53" s="219"/>
      <c r="C53" s="219"/>
      <c r="D53" s="110">
        <f>SUM(B21)</f>
        <v>193240.74</v>
      </c>
      <c r="E53" s="65"/>
      <c r="F53" s="65"/>
    </row>
    <row r="54" spans="1:6" ht="12.75">
      <c r="A54" s="109" t="s">
        <v>274</v>
      </c>
      <c r="B54" s="109"/>
      <c r="C54" s="109"/>
      <c r="D54" s="110">
        <v>0</v>
      </c>
      <c r="E54" s="65"/>
      <c r="F54" s="65"/>
    </row>
    <row r="55" spans="1:6" ht="12.75">
      <c r="A55" s="107" t="s">
        <v>268</v>
      </c>
      <c r="B55" s="107"/>
      <c r="C55" s="107"/>
      <c r="D55" s="106">
        <f>SUM(D53:D54)</f>
        <v>193240.74</v>
      </c>
      <c r="E55" s="65"/>
      <c r="F55" s="65"/>
    </row>
    <row r="56" spans="1:6" ht="12.75">
      <c r="A56" s="107"/>
      <c r="B56" s="107"/>
      <c r="C56" s="107"/>
      <c r="D56" s="106"/>
      <c r="E56" s="65"/>
      <c r="F56" s="65"/>
    </row>
    <row r="57" spans="1:6" ht="12.75">
      <c r="A57" s="107"/>
      <c r="B57" s="107"/>
      <c r="C57" s="107"/>
      <c r="D57" s="106"/>
      <c r="E57" s="65"/>
      <c r="F57" s="65"/>
    </row>
    <row r="58" spans="1:6" ht="12.75">
      <c r="A58" s="107"/>
      <c r="B58" s="107"/>
      <c r="C58" s="107"/>
      <c r="D58" s="106"/>
      <c r="E58" s="65"/>
      <c r="F58" s="65"/>
    </row>
    <row r="59" spans="1:6" ht="12.75">
      <c r="A59" s="107"/>
      <c r="B59" s="107"/>
      <c r="C59" s="107"/>
      <c r="D59" s="106"/>
      <c r="E59" s="65"/>
      <c r="F59" s="65"/>
    </row>
    <row r="60" spans="1:6" ht="12.75">
      <c r="A60" s="107"/>
      <c r="B60" s="107"/>
      <c r="C60" s="107"/>
      <c r="D60" s="106"/>
      <c r="E60" s="65"/>
      <c r="F60" s="65"/>
    </row>
    <row r="61" spans="1:6" ht="12.75">
      <c r="A61" s="107"/>
      <c r="B61" s="107"/>
      <c r="C61" s="107"/>
      <c r="D61" s="106"/>
      <c r="E61" s="65"/>
      <c r="F61" s="65"/>
    </row>
    <row r="62" spans="1:6" ht="12.75">
      <c r="A62" s="107"/>
      <c r="B62" s="107"/>
      <c r="C62" s="107"/>
      <c r="D62" s="106"/>
      <c r="E62" s="65"/>
      <c r="F62" s="65"/>
    </row>
    <row r="63" spans="1:6" ht="12.75">
      <c r="A63" s="107"/>
      <c r="B63" s="107"/>
      <c r="C63" s="107"/>
      <c r="D63" s="106"/>
      <c r="E63" s="65"/>
      <c r="F63" s="65"/>
    </row>
    <row r="64" spans="1:6" ht="12.75">
      <c r="A64" s="107"/>
      <c r="B64" s="107"/>
      <c r="C64" s="107"/>
      <c r="D64" s="106"/>
      <c r="E64" s="65"/>
      <c r="F64" s="65"/>
    </row>
    <row r="65" spans="1:6" ht="12.75">
      <c r="A65" s="107"/>
      <c r="B65" s="107"/>
      <c r="C65" s="107"/>
      <c r="D65" s="106"/>
      <c r="E65" s="65"/>
      <c r="F65" s="65"/>
    </row>
    <row r="66" spans="1:6" ht="12.75">
      <c r="A66" s="107"/>
      <c r="B66" s="107"/>
      <c r="C66" s="107"/>
      <c r="D66" s="106"/>
      <c r="E66" s="65"/>
      <c r="F66" s="65"/>
    </row>
    <row r="67" spans="1:6" ht="12.75">
      <c r="A67" s="107"/>
      <c r="B67" s="107"/>
      <c r="C67" s="107"/>
      <c r="D67" s="111"/>
      <c r="E67" s="65"/>
      <c r="F67" s="65"/>
    </row>
    <row r="68" spans="1:6" ht="12.75">
      <c r="A68" s="107" t="s">
        <v>258</v>
      </c>
      <c r="B68" s="108"/>
      <c r="C68" s="108"/>
      <c r="D68" s="65"/>
      <c r="E68" s="65"/>
      <c r="F68" s="65"/>
    </row>
    <row r="69" spans="1:6" ht="12.75">
      <c r="A69" s="108" t="s">
        <v>111</v>
      </c>
      <c r="B69" s="108"/>
      <c r="C69" s="108"/>
      <c r="D69" s="65"/>
      <c r="E69" s="65"/>
      <c r="F69" s="65"/>
    </row>
    <row r="70" spans="1:7" ht="12.75">
      <c r="A70" s="32" t="s">
        <v>250</v>
      </c>
      <c r="B70" s="33"/>
      <c r="C70" s="34" t="s">
        <v>483</v>
      </c>
      <c r="D70" s="34" t="s">
        <v>66</v>
      </c>
      <c r="E70" s="226" t="s">
        <v>490</v>
      </c>
      <c r="F70" s="214"/>
      <c r="G70" s="227"/>
    </row>
    <row r="71" spans="1:7" ht="12.75">
      <c r="A71" s="35" t="s">
        <v>251</v>
      </c>
      <c r="B71" s="36"/>
      <c r="C71" s="46" t="s">
        <v>484</v>
      </c>
      <c r="D71" s="37" t="s">
        <v>4</v>
      </c>
      <c r="E71" s="154" t="s">
        <v>485</v>
      </c>
      <c r="F71" s="5" t="s">
        <v>486</v>
      </c>
      <c r="G71" s="5" t="s">
        <v>487</v>
      </c>
    </row>
    <row r="72" spans="1:9" ht="12.75">
      <c r="A72" s="220" t="s">
        <v>249</v>
      </c>
      <c r="B72" s="221"/>
      <c r="C72" s="151" t="s">
        <v>260</v>
      </c>
      <c r="D72" s="112">
        <v>20324.64</v>
      </c>
      <c r="E72" s="13" t="s">
        <v>488</v>
      </c>
      <c r="F72" s="43">
        <v>1.39</v>
      </c>
      <c r="G72" s="76">
        <v>1.39</v>
      </c>
      <c r="I72" s="51"/>
    </row>
    <row r="73" spans="1:9" ht="12.75">
      <c r="A73" s="213" t="s">
        <v>256</v>
      </c>
      <c r="B73" s="214"/>
      <c r="C73" s="191" t="s">
        <v>97</v>
      </c>
      <c r="D73" s="192">
        <v>67285.62</v>
      </c>
      <c r="E73" s="13" t="s">
        <v>488</v>
      </c>
      <c r="F73" s="43">
        <v>4.06</v>
      </c>
      <c r="G73" s="76">
        <v>4.71</v>
      </c>
      <c r="I73" s="51"/>
    </row>
    <row r="74" spans="1:7" ht="12.75">
      <c r="A74" s="175" t="s">
        <v>598</v>
      </c>
      <c r="B74" s="115"/>
      <c r="C74" s="191"/>
      <c r="D74" s="82">
        <v>0</v>
      </c>
      <c r="E74" s="190"/>
      <c r="F74" s="176"/>
      <c r="G74" s="176"/>
    </row>
    <row r="75" spans="1:9" ht="12.75">
      <c r="A75" s="114" t="s">
        <v>67</v>
      </c>
      <c r="B75" s="115"/>
      <c r="C75" s="151" t="s">
        <v>597</v>
      </c>
      <c r="D75" s="82">
        <v>4654.68</v>
      </c>
      <c r="E75" s="13" t="s">
        <v>488</v>
      </c>
      <c r="F75" s="43">
        <v>0.31</v>
      </c>
      <c r="G75" s="76">
        <v>0.32</v>
      </c>
      <c r="I75" s="51"/>
    </row>
    <row r="76" spans="1:9" ht="12.75">
      <c r="A76" s="114" t="s">
        <v>68</v>
      </c>
      <c r="B76" s="115"/>
      <c r="C76" s="151" t="s">
        <v>20</v>
      </c>
      <c r="D76" s="116">
        <v>1169.76</v>
      </c>
      <c r="E76" s="13" t="s">
        <v>488</v>
      </c>
      <c r="F76" s="43">
        <v>0.08</v>
      </c>
      <c r="G76" s="76">
        <v>0.08</v>
      </c>
      <c r="I76" s="51"/>
    </row>
    <row r="77" spans="1:9" ht="12.75">
      <c r="A77" s="117" t="s">
        <v>78</v>
      </c>
      <c r="B77" s="118"/>
      <c r="C77" s="151" t="s">
        <v>76</v>
      </c>
      <c r="D77" s="116">
        <v>999.22</v>
      </c>
      <c r="E77" s="13" t="s">
        <v>488</v>
      </c>
      <c r="F77" s="43">
        <v>0.06</v>
      </c>
      <c r="G77" s="76">
        <v>0.07</v>
      </c>
      <c r="I77" s="51"/>
    </row>
    <row r="78" spans="1:9" ht="12.75">
      <c r="A78" s="143" t="s">
        <v>492</v>
      </c>
      <c r="B78" s="118"/>
      <c r="C78" s="151" t="s">
        <v>261</v>
      </c>
      <c r="D78" s="82">
        <v>17729.22</v>
      </c>
      <c r="E78" s="13" t="s">
        <v>488</v>
      </c>
      <c r="F78" s="43">
        <v>1.16</v>
      </c>
      <c r="G78" s="76">
        <v>1.23</v>
      </c>
      <c r="I78" s="51"/>
    </row>
    <row r="79" spans="1:9" ht="12.75">
      <c r="A79" s="177" t="s">
        <v>596</v>
      </c>
      <c r="B79" s="118"/>
      <c r="C79" s="151" t="s">
        <v>261</v>
      </c>
      <c r="D79" s="116">
        <v>196.05</v>
      </c>
      <c r="E79" s="13" t="s">
        <v>491</v>
      </c>
      <c r="F79" s="76">
        <v>0.0222</v>
      </c>
      <c r="G79" s="76">
        <v>0.0222</v>
      </c>
      <c r="I79" s="51"/>
    </row>
    <row r="80" spans="1:9" ht="12.75">
      <c r="A80" s="113" t="s">
        <v>11</v>
      </c>
      <c r="B80" s="118"/>
      <c r="C80" s="151" t="s">
        <v>18</v>
      </c>
      <c r="D80" s="116">
        <v>43232.42</v>
      </c>
      <c r="E80" s="13" t="s">
        <v>488</v>
      </c>
      <c r="F80" s="76">
        <v>2.84</v>
      </c>
      <c r="G80" s="76">
        <v>2.98</v>
      </c>
      <c r="I80" s="51"/>
    </row>
    <row r="81" spans="1:8" ht="15">
      <c r="A81" s="113"/>
      <c r="B81" s="118"/>
      <c r="C81" s="151"/>
      <c r="D81" s="116"/>
      <c r="E81" s="76"/>
      <c r="F81" s="5" t="s">
        <v>493</v>
      </c>
      <c r="G81" s="5" t="s">
        <v>494</v>
      </c>
      <c r="H81" s="45"/>
    </row>
    <row r="82" spans="1:8" ht="15">
      <c r="A82" s="114" t="s">
        <v>272</v>
      </c>
      <c r="B82" s="119"/>
      <c r="C82" s="151" t="s">
        <v>19</v>
      </c>
      <c r="D82" s="82">
        <v>24481.18</v>
      </c>
      <c r="E82" s="13" t="s">
        <v>489</v>
      </c>
      <c r="F82" s="76">
        <v>3.66</v>
      </c>
      <c r="G82" s="76">
        <v>3.94</v>
      </c>
      <c r="H82" s="45"/>
    </row>
    <row r="83" spans="1:7" ht="12.75">
      <c r="A83" s="113" t="s">
        <v>269</v>
      </c>
      <c r="B83" s="43"/>
      <c r="C83" s="121"/>
      <c r="D83" s="121">
        <f>SUM(D72:D82)</f>
        <v>180072.78999999998</v>
      </c>
      <c r="E83" s="113"/>
      <c r="F83" s="43"/>
      <c r="G83" s="5"/>
    </row>
    <row r="84" spans="1:6" ht="12.75">
      <c r="A84" s="86"/>
      <c r="B84" s="44"/>
      <c r="C84" s="122"/>
      <c r="D84" s="123"/>
      <c r="E84" s="10"/>
      <c r="F84" s="10"/>
    </row>
    <row r="85" spans="1:6" ht="12.75">
      <c r="A85" s="44" t="s">
        <v>9</v>
      </c>
      <c r="B85" s="44"/>
      <c r="C85" s="122"/>
      <c r="D85" s="123">
        <v>15491.43</v>
      </c>
      <c r="E85" s="10" t="s">
        <v>276</v>
      </c>
      <c r="F85" s="10"/>
    </row>
    <row r="86" spans="1:6" ht="12.75">
      <c r="A86" s="42"/>
      <c r="B86" s="42"/>
      <c r="C86" s="42"/>
      <c r="D86" s="42"/>
      <c r="E86" s="42"/>
      <c r="F86" s="42"/>
    </row>
    <row r="87" spans="1:6" ht="12.75">
      <c r="A87" s="128" t="s">
        <v>275</v>
      </c>
      <c r="B87" s="128"/>
      <c r="C87" s="129"/>
      <c r="D87" s="130">
        <v>758</v>
      </c>
      <c r="E87" s="40" t="s">
        <v>278</v>
      </c>
      <c r="F87" s="40"/>
    </row>
    <row r="88" spans="1:6" ht="12.75">
      <c r="A88" s="128" t="s">
        <v>279</v>
      </c>
      <c r="B88" s="128"/>
      <c r="C88" s="129"/>
      <c r="D88" s="130">
        <v>0</v>
      </c>
      <c r="E88" s="40"/>
      <c r="F88" s="40"/>
    </row>
    <row r="89" spans="1:6" ht="12.75">
      <c r="A89" s="40" t="s">
        <v>282</v>
      </c>
      <c r="B89" s="40"/>
      <c r="C89" s="40"/>
      <c r="D89" s="40">
        <v>1997</v>
      </c>
      <c r="E89" s="40"/>
      <c r="F89" s="40"/>
    </row>
    <row r="90" spans="1:6" ht="12.75">
      <c r="A90" s="107" t="s">
        <v>270</v>
      </c>
      <c r="B90" s="39"/>
      <c r="C90" s="39"/>
      <c r="D90" s="124">
        <f>SUM(D83:D89)</f>
        <v>198319.21999999997</v>
      </c>
      <c r="E90" s="125"/>
      <c r="F90" s="125"/>
    </row>
    <row r="91" spans="1:6" ht="12.75">
      <c r="A91" s="215" t="s">
        <v>459</v>
      </c>
      <c r="B91" s="215"/>
      <c r="C91" s="215"/>
      <c r="D91" s="106">
        <f>SUM(D51+D55-D90)</f>
        <v>-36241.01999999999</v>
      </c>
      <c r="E91" s="125"/>
      <c r="F91" s="125"/>
    </row>
    <row r="92" spans="1:6" ht="12.75">
      <c r="A92" s="148" t="s">
        <v>501</v>
      </c>
      <c r="B92" s="125"/>
      <c r="C92" s="125"/>
      <c r="D92" s="106">
        <f>SUM(E21)</f>
        <v>3916.85</v>
      </c>
      <c r="E92" s="125"/>
      <c r="F92" s="125"/>
    </row>
    <row r="93" spans="1:6" ht="12.75">
      <c r="A93" s="148" t="s">
        <v>502</v>
      </c>
      <c r="B93" s="125"/>
      <c r="C93" s="125"/>
      <c r="D93" s="106"/>
      <c r="E93" s="125"/>
      <c r="F93" s="125"/>
    </row>
    <row r="94" spans="1:6" ht="12.75">
      <c r="A94" s="212" t="s">
        <v>615</v>
      </c>
      <c r="B94" s="212"/>
      <c r="C94" s="212"/>
      <c r="D94" s="106">
        <f>SUM(D91-D92)</f>
        <v>-40157.86999999999</v>
      </c>
      <c r="E94" s="125"/>
      <c r="F94" s="125"/>
    </row>
    <row r="95" spans="1:6" ht="12.75">
      <c r="A95" s="105"/>
      <c r="B95" s="105"/>
      <c r="C95" s="105"/>
      <c r="D95" s="106"/>
      <c r="E95" s="125"/>
      <c r="F95" s="125"/>
    </row>
    <row r="96" spans="1:7" ht="12.75">
      <c r="A96" s="9" t="s">
        <v>74</v>
      </c>
      <c r="B96" s="9"/>
      <c r="C96" s="9"/>
      <c r="D96" s="9"/>
      <c r="E96" s="9" t="s">
        <v>495</v>
      </c>
      <c r="F96" s="65" t="s">
        <v>104</v>
      </c>
      <c r="G96" s="65" t="s">
        <v>104</v>
      </c>
    </row>
    <row r="97" spans="1:10" ht="12.75">
      <c r="A97" s="9"/>
      <c r="B97" s="9"/>
      <c r="C97" s="9"/>
      <c r="D97" s="10"/>
      <c r="E97" s="50"/>
      <c r="F97" s="50" t="s">
        <v>594</v>
      </c>
      <c r="G97" t="s">
        <v>474</v>
      </c>
      <c r="J97" s="10"/>
    </row>
    <row r="98" spans="1:10" ht="12.75">
      <c r="A98" s="10" t="s">
        <v>77</v>
      </c>
      <c r="B98" s="10" t="s">
        <v>392</v>
      </c>
      <c r="C98" s="10"/>
      <c r="D98" s="10"/>
      <c r="E98" s="173" t="s">
        <v>592</v>
      </c>
      <c r="F98" s="120">
        <v>134.34</v>
      </c>
      <c r="G98">
        <v>142.44</v>
      </c>
      <c r="J98" s="120"/>
    </row>
    <row r="99" spans="1:10" ht="12.75">
      <c r="A99" s="10"/>
      <c r="B99" s="10" t="s">
        <v>396</v>
      </c>
      <c r="C99" s="10"/>
      <c r="D99" s="10"/>
      <c r="E99" s="173"/>
      <c r="F99" s="120"/>
      <c r="J99" s="120"/>
    </row>
    <row r="100" spans="1:10" ht="12.75">
      <c r="A100" s="10" t="s">
        <v>77</v>
      </c>
      <c r="B100" s="10" t="s">
        <v>394</v>
      </c>
      <c r="C100" s="10"/>
      <c r="D100" s="10"/>
      <c r="E100" s="109"/>
      <c r="F100" s="120"/>
      <c r="J100" s="120"/>
    </row>
    <row r="101" spans="1:10" ht="12.75">
      <c r="A101" s="10"/>
      <c r="B101" s="10" t="s">
        <v>396</v>
      </c>
      <c r="C101" s="10"/>
      <c r="D101" s="10"/>
      <c r="E101" s="173" t="s">
        <v>593</v>
      </c>
      <c r="F101" s="120">
        <v>1794.52</v>
      </c>
      <c r="G101">
        <v>1885.24</v>
      </c>
      <c r="J101" s="120"/>
    </row>
    <row r="102" spans="1:10" ht="12.75">
      <c r="A102" s="10" t="s">
        <v>181</v>
      </c>
      <c r="B102" s="10" t="s">
        <v>108</v>
      </c>
      <c r="C102" s="10"/>
      <c r="D102" s="10"/>
      <c r="E102" s="173" t="s">
        <v>107</v>
      </c>
      <c r="F102" s="120">
        <v>21.54</v>
      </c>
      <c r="G102">
        <v>23.91</v>
      </c>
      <c r="J102" s="120"/>
    </row>
    <row r="103" spans="1:10" ht="12.75">
      <c r="A103" s="10" t="s">
        <v>181</v>
      </c>
      <c r="B103" s="10" t="s">
        <v>109</v>
      </c>
      <c r="C103" s="10"/>
      <c r="D103" s="10"/>
      <c r="E103" s="173" t="s">
        <v>107</v>
      </c>
      <c r="F103" s="120">
        <v>14.82</v>
      </c>
      <c r="G103">
        <v>16.45</v>
      </c>
      <c r="J103" s="120"/>
    </row>
    <row r="104" spans="1:10" ht="12.75">
      <c r="A104" s="10"/>
      <c r="B104" s="10"/>
      <c r="C104" s="10"/>
      <c r="D104" s="10"/>
      <c r="E104" s="120"/>
      <c r="F104" s="120"/>
      <c r="J104" s="120"/>
    </row>
    <row r="105" spans="1:6" ht="12.75">
      <c r="A105" s="203" t="s">
        <v>112</v>
      </c>
      <c r="B105" s="203"/>
      <c r="C105" s="203"/>
      <c r="D105" s="9"/>
      <c r="E105" s="203"/>
      <c r="F105" s="203"/>
    </row>
    <row r="106" spans="1:6" ht="12.75">
      <c r="A106" s="203" t="s">
        <v>113</v>
      </c>
      <c r="B106" s="203"/>
      <c r="C106" s="203"/>
      <c r="D106" s="203"/>
      <c r="E106" s="203"/>
      <c r="F106" s="203"/>
    </row>
    <row r="107" spans="1:6" ht="12.75">
      <c r="A107" s="50" t="s">
        <v>503</v>
      </c>
      <c r="B107" s="203"/>
      <c r="C107" s="203"/>
      <c r="D107" s="203"/>
      <c r="E107" s="203"/>
      <c r="F107" s="203"/>
    </row>
    <row r="108" spans="1:6" ht="12.75">
      <c r="A108" t="s">
        <v>500</v>
      </c>
      <c r="B108" s="203"/>
      <c r="C108" s="203"/>
      <c r="D108" s="203"/>
      <c r="E108" s="203"/>
      <c r="F108" s="203"/>
    </row>
    <row r="109" spans="1:6" ht="12.75">
      <c r="A109" t="s">
        <v>654</v>
      </c>
      <c r="B109" s="203"/>
      <c r="C109" s="203"/>
      <c r="D109" s="203"/>
      <c r="E109" s="203"/>
      <c r="F109" s="203"/>
    </row>
    <row r="110" spans="1:6" ht="12.75">
      <c r="A110" t="s">
        <v>655</v>
      </c>
      <c r="B110" s="203"/>
      <c r="C110" s="203"/>
      <c r="D110" s="203"/>
      <c r="E110" s="203"/>
      <c r="F110" s="203"/>
    </row>
    <row r="111" spans="1:6" ht="12.75">
      <c r="A111" t="s">
        <v>656</v>
      </c>
      <c r="B111" s="203"/>
      <c r="C111" s="203"/>
      <c r="D111" s="203"/>
      <c r="E111" s="203"/>
      <c r="F111" s="203"/>
    </row>
    <row r="112" spans="1:6" ht="12.75">
      <c r="A112" t="s">
        <v>658</v>
      </c>
      <c r="B112" s="203"/>
      <c r="C112" s="203"/>
      <c r="D112" s="203"/>
      <c r="E112" s="203"/>
      <c r="F112" s="203"/>
    </row>
    <row r="113" spans="1:6" ht="12.75">
      <c r="A113" s="50" t="s">
        <v>657</v>
      </c>
      <c r="B113" s="203"/>
      <c r="C113" s="203"/>
      <c r="D113" s="203"/>
      <c r="E113" s="203"/>
      <c r="F113" s="203"/>
    </row>
    <row r="114" spans="1:6" ht="12.75">
      <c r="A114" t="s">
        <v>659</v>
      </c>
      <c r="B114" s="203"/>
      <c r="C114" s="203"/>
      <c r="D114" s="203"/>
      <c r="E114" s="203"/>
      <c r="F114" s="203"/>
    </row>
    <row r="115" spans="1:6" ht="12.75">
      <c r="A115" s="10"/>
      <c r="B115" s="10"/>
      <c r="C115" s="10"/>
      <c r="D115" s="10"/>
      <c r="E115" s="10"/>
      <c r="F115" s="10"/>
    </row>
    <row r="116" spans="1:6" ht="12.75">
      <c r="A116" s="10" t="s">
        <v>273</v>
      </c>
      <c r="B116" s="10"/>
      <c r="C116" s="10" t="s">
        <v>442</v>
      </c>
      <c r="D116" s="10"/>
      <c r="E116" s="10"/>
      <c r="F116" s="10"/>
    </row>
    <row r="117" spans="1:6" ht="12.75">
      <c r="A117" s="10"/>
      <c r="B117" s="10"/>
      <c r="C117" s="10"/>
      <c r="D117" s="10"/>
      <c r="E117" s="10"/>
      <c r="F117" s="10"/>
    </row>
    <row r="118" spans="1:6" ht="12.75">
      <c r="A118" s="10"/>
      <c r="B118" s="10"/>
      <c r="C118" s="10"/>
      <c r="D118" s="10"/>
      <c r="E118" s="10"/>
      <c r="F118" s="10"/>
    </row>
    <row r="119" spans="1:3" ht="12.75">
      <c r="A119" s="10"/>
      <c r="B119" s="10"/>
      <c r="C119" s="10"/>
    </row>
    <row r="120" spans="1:3" ht="12.75">
      <c r="A120" s="10"/>
      <c r="B120" s="10"/>
      <c r="C120" s="10"/>
    </row>
    <row r="121" spans="1:3" ht="12.75">
      <c r="A121" s="10"/>
      <c r="B121" s="10"/>
      <c r="C121" s="10"/>
    </row>
    <row r="122" spans="1:3" ht="12.75">
      <c r="A122" s="10" t="s">
        <v>280</v>
      </c>
      <c r="B122" s="10"/>
      <c r="C122" s="10"/>
    </row>
    <row r="123" spans="1:6" ht="12.75">
      <c r="A123" s="10"/>
      <c r="B123" s="10"/>
      <c r="C123" s="10"/>
      <c r="D123" s="10"/>
      <c r="E123" s="10"/>
      <c r="F123" s="10"/>
    </row>
    <row r="124" spans="1:6" ht="12.75">
      <c r="A124" s="10"/>
      <c r="B124" s="10"/>
      <c r="C124" s="10"/>
      <c r="D124" s="10"/>
      <c r="E124" s="10"/>
      <c r="F124" s="10"/>
    </row>
    <row r="125" spans="1:6" ht="12.75">
      <c r="A125" s="10"/>
      <c r="B125" s="10"/>
      <c r="C125" s="10"/>
      <c r="D125" s="10"/>
      <c r="E125" s="10"/>
      <c r="F125" s="10"/>
    </row>
    <row r="126" spans="1:6" ht="12.75">
      <c r="A126" s="10"/>
      <c r="B126" s="10"/>
      <c r="C126" s="10"/>
      <c r="D126" s="10"/>
      <c r="E126" s="10"/>
      <c r="F126" s="10"/>
    </row>
    <row r="127" spans="1:6" ht="12.75">
      <c r="A127" s="10"/>
      <c r="B127" s="10"/>
      <c r="C127" s="10"/>
      <c r="D127" s="10"/>
      <c r="E127" s="10"/>
      <c r="F127" s="10"/>
    </row>
    <row r="128" spans="1:6" ht="12.75">
      <c r="A128" s="10"/>
      <c r="B128" s="10"/>
      <c r="C128" s="10"/>
      <c r="D128" s="10"/>
      <c r="E128" s="10"/>
      <c r="F128" s="10"/>
    </row>
    <row r="129" spans="1:6" ht="12.75">
      <c r="A129" s="10"/>
      <c r="B129" s="10"/>
      <c r="C129" s="10"/>
      <c r="D129" s="10"/>
      <c r="E129" s="10"/>
      <c r="F129" s="10"/>
    </row>
    <row r="130" spans="1:6" ht="12.75">
      <c r="A130" s="10"/>
      <c r="B130" s="10"/>
      <c r="C130" s="10"/>
      <c r="D130" s="10"/>
      <c r="E130" s="10"/>
      <c r="F130" s="10"/>
    </row>
    <row r="131" spans="1:6" ht="12.75">
      <c r="A131" s="10"/>
      <c r="B131" s="10"/>
      <c r="C131" s="10"/>
      <c r="D131" s="10"/>
      <c r="E131" s="10"/>
      <c r="F131" s="10"/>
    </row>
    <row r="132" spans="1:6" ht="12.75">
      <c r="A132" s="10"/>
      <c r="B132" s="10"/>
      <c r="C132" s="10"/>
      <c r="D132" s="10"/>
      <c r="E132" s="10"/>
      <c r="F132" s="10"/>
    </row>
    <row r="133" spans="1:6" ht="12.75">
      <c r="A133" s="10"/>
      <c r="B133" s="10"/>
      <c r="C133" s="10"/>
      <c r="D133" s="10"/>
      <c r="E133" s="10"/>
      <c r="F133" s="10"/>
    </row>
  </sheetData>
  <sheetProtection/>
  <mergeCells count="16">
    <mergeCell ref="A2:F2"/>
    <mergeCell ref="A3:F3"/>
    <mergeCell ref="C4:D4"/>
    <mergeCell ref="A12:F12"/>
    <mergeCell ref="D14:E14"/>
    <mergeCell ref="D15:E15"/>
    <mergeCell ref="A94:C94"/>
    <mergeCell ref="A72:B72"/>
    <mergeCell ref="A73:B73"/>
    <mergeCell ref="A91:C91"/>
    <mergeCell ref="A32:F32"/>
    <mergeCell ref="A33:F33"/>
    <mergeCell ref="A49:F49"/>
    <mergeCell ref="A51:C51"/>
    <mergeCell ref="A53:C53"/>
    <mergeCell ref="E70:G70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137"/>
  <sheetViews>
    <sheetView zoomScalePageLayoutView="0" workbookViewId="0" topLeftCell="A97">
      <selection activeCell="L89" sqref="L88:L89"/>
    </sheetView>
  </sheetViews>
  <sheetFormatPr defaultColWidth="9.00390625" defaultRowHeight="12.75"/>
  <cols>
    <col min="1" max="1" width="26.875" style="0" customWidth="1"/>
    <col min="2" max="2" width="13.375" style="0" customWidth="1"/>
    <col min="3" max="3" width="16.50390625" style="0" customWidth="1"/>
    <col min="4" max="4" width="11.625" style="0" customWidth="1"/>
    <col min="5" max="5" width="13.50390625" style="0" customWidth="1"/>
    <col min="6" max="6" width="10.875" style="0" customWidth="1"/>
    <col min="7" max="7" width="10.50390625" style="0" customWidth="1"/>
  </cols>
  <sheetData>
    <row r="1" spans="1:6" ht="12.75">
      <c r="A1" s="8"/>
      <c r="B1" s="8"/>
      <c r="C1" s="8"/>
      <c r="D1" s="8"/>
      <c r="E1" s="8"/>
      <c r="F1" s="8"/>
    </row>
    <row r="2" spans="1:6" ht="12.75">
      <c r="A2" s="8"/>
      <c r="B2" s="8"/>
      <c r="C2" s="8"/>
      <c r="D2" s="8"/>
      <c r="E2" s="8"/>
      <c r="F2" s="8"/>
    </row>
    <row r="3" spans="1:6" ht="12.75">
      <c r="A3" s="216" t="s">
        <v>448</v>
      </c>
      <c r="B3" s="216"/>
      <c r="C3" s="216"/>
      <c r="D3" s="216"/>
      <c r="E3" s="216"/>
      <c r="F3" s="216"/>
    </row>
    <row r="4" spans="1:6" ht="12.75">
      <c r="A4" s="228" t="s">
        <v>28</v>
      </c>
      <c r="B4" s="228"/>
      <c r="C4" s="228"/>
      <c r="D4" s="228"/>
      <c r="E4" s="228"/>
      <c r="F4" s="228"/>
    </row>
    <row r="5" spans="1:6" ht="12.75">
      <c r="A5" s="39"/>
      <c r="B5" s="65" t="s">
        <v>48</v>
      </c>
      <c r="C5" s="217" t="s">
        <v>51</v>
      </c>
      <c r="D5" s="228"/>
      <c r="E5" s="9" t="s">
        <v>103</v>
      </c>
      <c r="F5" s="10"/>
    </row>
    <row r="6" spans="1:6" ht="12.75">
      <c r="A6" s="39"/>
      <c r="B6" s="9"/>
      <c r="C6" s="9"/>
      <c r="D6" s="10"/>
      <c r="E6" s="9"/>
      <c r="F6" s="10"/>
    </row>
    <row r="7" spans="1:6" ht="12.75">
      <c r="A7" s="39" t="s">
        <v>21</v>
      </c>
      <c r="B7" s="40"/>
      <c r="C7" s="40"/>
      <c r="D7" s="40"/>
      <c r="E7" s="9" t="s">
        <v>94</v>
      </c>
      <c r="F7" s="10"/>
    </row>
    <row r="8" spans="1:6" ht="12.75">
      <c r="A8" s="66" t="s">
        <v>262</v>
      </c>
      <c r="B8" s="67"/>
      <c r="C8" s="67"/>
      <c r="D8" s="67"/>
      <c r="E8" s="68" t="s">
        <v>666</v>
      </c>
      <c r="F8" s="69"/>
    </row>
    <row r="9" spans="1:6" ht="12.75">
      <c r="A9" s="66" t="s">
        <v>263</v>
      </c>
      <c r="B9" s="67"/>
      <c r="C9" s="67"/>
      <c r="D9" s="67"/>
      <c r="E9" s="68" t="s">
        <v>351</v>
      </c>
      <c r="F9" s="69"/>
    </row>
    <row r="10" spans="1:6" ht="12.75">
      <c r="A10" s="66" t="s">
        <v>264</v>
      </c>
      <c r="B10" s="68"/>
      <c r="C10" s="69"/>
      <c r="D10" s="69"/>
      <c r="E10" s="9" t="s">
        <v>168</v>
      </c>
      <c r="F10" s="9"/>
    </row>
    <row r="11" spans="1:6" ht="12.75">
      <c r="A11" s="39" t="s">
        <v>265</v>
      </c>
      <c r="B11" s="40"/>
      <c r="C11" s="40"/>
      <c r="D11" s="40"/>
      <c r="E11" s="9" t="s">
        <v>549</v>
      </c>
      <c r="F11" s="9"/>
    </row>
    <row r="12" spans="1:6" ht="12.75">
      <c r="A12" s="39" t="s">
        <v>455</v>
      </c>
      <c r="B12" s="40"/>
      <c r="C12" s="40"/>
      <c r="D12" s="40"/>
      <c r="E12" s="9"/>
      <c r="F12" s="10"/>
    </row>
    <row r="13" spans="1:6" ht="12.75">
      <c r="A13" s="39"/>
      <c r="B13" s="40"/>
      <c r="C13" s="40"/>
      <c r="D13" s="40"/>
      <c r="E13" s="9"/>
      <c r="F13" s="10"/>
    </row>
    <row r="14" spans="1:6" ht="12.75">
      <c r="A14" s="217" t="s">
        <v>578</v>
      </c>
      <c r="B14" s="217"/>
      <c r="C14" s="217"/>
      <c r="D14" s="217"/>
      <c r="E14" s="217"/>
      <c r="F14" s="217"/>
    </row>
    <row r="15" spans="1:6" ht="12.75">
      <c r="A15" s="65"/>
      <c r="B15" s="65"/>
      <c r="C15" s="65"/>
      <c r="D15" s="65"/>
      <c r="E15" s="65"/>
      <c r="F15" s="65"/>
    </row>
    <row r="16" spans="1:6" ht="12.75">
      <c r="A16" s="70" t="s">
        <v>0</v>
      </c>
      <c r="B16" s="71" t="s">
        <v>23</v>
      </c>
      <c r="C16" s="71" t="s">
        <v>5</v>
      </c>
      <c r="D16" s="229" t="s">
        <v>24</v>
      </c>
      <c r="E16" s="230"/>
      <c r="F16" s="71" t="s">
        <v>7</v>
      </c>
    </row>
    <row r="17" spans="1:6" ht="12.75">
      <c r="A17" s="72" t="s">
        <v>1</v>
      </c>
      <c r="B17" s="73" t="s">
        <v>2</v>
      </c>
      <c r="C17" s="73" t="s">
        <v>2</v>
      </c>
      <c r="D17" s="231" t="s">
        <v>450</v>
      </c>
      <c r="E17" s="232"/>
      <c r="F17" s="73" t="s">
        <v>8</v>
      </c>
    </row>
    <row r="18" spans="1:6" ht="12.75">
      <c r="A18" s="72"/>
      <c r="B18" s="74" t="s">
        <v>3</v>
      </c>
      <c r="C18" s="74" t="s">
        <v>3</v>
      </c>
      <c r="D18" s="75" t="s">
        <v>2</v>
      </c>
      <c r="E18" s="76" t="s">
        <v>6</v>
      </c>
      <c r="F18" s="73"/>
    </row>
    <row r="19" spans="1:6" ht="12.75">
      <c r="A19" s="77"/>
      <c r="B19" s="75" t="s">
        <v>4</v>
      </c>
      <c r="C19" s="75" t="s">
        <v>4</v>
      </c>
      <c r="D19" s="75" t="s">
        <v>4</v>
      </c>
      <c r="E19" s="75" t="s">
        <v>4</v>
      </c>
      <c r="F19" s="74"/>
    </row>
    <row r="20" spans="1:6" ht="12.75">
      <c r="A20" s="5" t="s">
        <v>613</v>
      </c>
      <c r="B20" s="76">
        <v>94778.76</v>
      </c>
      <c r="C20" s="76">
        <v>85907.07</v>
      </c>
      <c r="D20" s="76">
        <v>729.64</v>
      </c>
      <c r="E20" s="76">
        <v>-7285.54</v>
      </c>
      <c r="F20" s="70"/>
    </row>
    <row r="21" spans="1:6" ht="12.75">
      <c r="A21" s="76" t="s">
        <v>11</v>
      </c>
      <c r="B21" s="76">
        <v>30736.42</v>
      </c>
      <c r="C21" s="76">
        <v>28538.34</v>
      </c>
      <c r="D21" s="76">
        <v>1156.24</v>
      </c>
      <c r="E21" s="76">
        <v>-1425.34</v>
      </c>
      <c r="F21" s="72"/>
    </row>
    <row r="22" spans="1:6" ht="12.75">
      <c r="A22" s="76" t="s">
        <v>49</v>
      </c>
      <c r="B22" s="76">
        <v>5576.31</v>
      </c>
      <c r="C22" s="76">
        <v>5449.31</v>
      </c>
      <c r="D22" s="76">
        <v>436.5</v>
      </c>
      <c r="E22" s="76">
        <v>-30.69</v>
      </c>
      <c r="F22" s="72"/>
    </row>
    <row r="23" spans="1:6" ht="12.75">
      <c r="A23" s="62" t="s">
        <v>65</v>
      </c>
      <c r="B23" s="62">
        <f>SUM(B20:B22)</f>
        <v>131091.49</v>
      </c>
      <c r="C23" s="62">
        <f>SUM(C20:C22)</f>
        <v>119894.72</v>
      </c>
      <c r="D23" s="62">
        <f>SUM(D20:D22)</f>
        <v>2322.38</v>
      </c>
      <c r="E23" s="62">
        <f>SUM(E20:E22)</f>
        <v>-8741.57</v>
      </c>
      <c r="F23" s="78"/>
    </row>
    <row r="24" spans="1:6" ht="12.75">
      <c r="A24" s="76" t="s">
        <v>318</v>
      </c>
      <c r="B24" s="76">
        <v>15593.4</v>
      </c>
      <c r="C24" s="76">
        <v>18342.67</v>
      </c>
      <c r="D24" s="76">
        <v>-7389.62</v>
      </c>
      <c r="E24" s="76">
        <v>-8689.07</v>
      </c>
      <c r="F24" s="78"/>
    </row>
    <row r="25" spans="1:6" ht="12.75">
      <c r="A25" s="62" t="s">
        <v>13</v>
      </c>
      <c r="B25" s="62">
        <f>SUM(B23:B24)</f>
        <v>146684.88999999998</v>
      </c>
      <c r="C25" s="62">
        <f>SUM(C23:C24)</f>
        <v>138237.39</v>
      </c>
      <c r="D25" s="62">
        <f>SUM(D23:D24)</f>
        <v>-5067.24</v>
      </c>
      <c r="E25" s="62">
        <f>SUM(E23:E24)</f>
        <v>-17430.64</v>
      </c>
      <c r="F25" s="79">
        <v>114</v>
      </c>
    </row>
    <row r="26" spans="1:6" ht="12.75">
      <c r="A26" s="62"/>
      <c r="B26" s="76"/>
      <c r="C26" s="76"/>
      <c r="D26" s="76"/>
      <c r="E26" s="76"/>
      <c r="F26" s="80"/>
    </row>
    <row r="27" spans="1:6" ht="12.75">
      <c r="A27" s="81"/>
      <c r="B27" s="82"/>
      <c r="C27" s="76"/>
      <c r="D27" s="76"/>
      <c r="E27" s="76"/>
      <c r="F27" s="78"/>
    </row>
    <row r="28" spans="1:6" ht="12.75">
      <c r="A28" s="81" t="s">
        <v>71</v>
      </c>
      <c r="B28" s="82">
        <v>284558.36</v>
      </c>
      <c r="C28" s="76">
        <v>210293.29</v>
      </c>
      <c r="D28" s="76"/>
      <c r="E28" s="76"/>
      <c r="F28" s="78"/>
    </row>
    <row r="29" spans="1:6" ht="12.75">
      <c r="A29" s="81" t="s">
        <v>79</v>
      </c>
      <c r="B29" s="82">
        <v>95646.97</v>
      </c>
      <c r="C29" s="76">
        <v>72444.19</v>
      </c>
      <c r="D29" s="76"/>
      <c r="E29" s="76"/>
      <c r="F29" s="78"/>
    </row>
    <row r="30" spans="1:6" ht="12.75">
      <c r="A30" s="81"/>
      <c r="B30" s="83"/>
      <c r="C30" s="62"/>
      <c r="D30" s="62"/>
      <c r="E30" s="62"/>
      <c r="F30" s="78"/>
    </row>
    <row r="31" spans="1:6" ht="12.75">
      <c r="A31" s="81" t="s">
        <v>73</v>
      </c>
      <c r="B31" s="83">
        <f>SUM(B28:B30)</f>
        <v>380205.32999999996</v>
      </c>
      <c r="C31" s="62">
        <f>SUM(C28:C30)</f>
        <v>282737.48</v>
      </c>
      <c r="D31" s="62"/>
      <c r="E31" s="62"/>
      <c r="F31" s="79"/>
    </row>
    <row r="32" spans="1:6" ht="12.75">
      <c r="A32" s="84"/>
      <c r="B32" s="85"/>
      <c r="C32" s="86"/>
      <c r="D32" s="86"/>
      <c r="E32" s="86"/>
      <c r="F32" s="86"/>
    </row>
    <row r="33" spans="1:6" ht="12.75">
      <c r="A33" s="216" t="s">
        <v>246</v>
      </c>
      <c r="B33" s="216"/>
      <c r="C33" s="216"/>
      <c r="D33" s="216"/>
      <c r="E33" s="216"/>
      <c r="F33" s="216"/>
    </row>
    <row r="34" spans="1:6" ht="12.75">
      <c r="A34" s="216" t="s">
        <v>247</v>
      </c>
      <c r="B34" s="216"/>
      <c r="C34" s="216"/>
      <c r="D34" s="216"/>
      <c r="E34" s="216"/>
      <c r="F34" s="216"/>
    </row>
    <row r="35" spans="1:6" ht="12.75">
      <c r="A35" s="63"/>
      <c r="B35" s="63"/>
      <c r="C35" s="63"/>
      <c r="D35" s="63"/>
      <c r="E35" s="63"/>
      <c r="F35" s="63"/>
    </row>
    <row r="36" spans="1:6" ht="12.75">
      <c r="A36" s="87" t="s">
        <v>456</v>
      </c>
      <c r="B36" s="88"/>
      <c r="C36" s="88"/>
      <c r="D36" s="88"/>
      <c r="E36" s="89"/>
      <c r="F36" s="89">
        <v>29987.74</v>
      </c>
    </row>
    <row r="37" spans="1:6" ht="12.75">
      <c r="A37" s="131"/>
      <c r="B37" s="132"/>
      <c r="C37" s="132"/>
      <c r="D37" s="132"/>
      <c r="E37" s="133"/>
      <c r="F37" s="89"/>
    </row>
    <row r="38" spans="1:6" ht="12.75">
      <c r="A38" s="90" t="s">
        <v>15</v>
      </c>
      <c r="B38" s="91"/>
      <c r="C38" s="91"/>
      <c r="D38" s="91"/>
      <c r="E38" s="92"/>
      <c r="F38" s="43"/>
    </row>
    <row r="39" spans="1:6" ht="12.75">
      <c r="A39" s="93" t="s">
        <v>253</v>
      </c>
      <c r="B39" s="94"/>
      <c r="C39" s="94"/>
      <c r="D39" s="47"/>
      <c r="E39" s="43"/>
      <c r="F39" s="43">
        <f>SUM(C24)</f>
        <v>18342.67</v>
      </c>
    </row>
    <row r="40" spans="1:6" ht="12.75">
      <c r="A40" s="93" t="s">
        <v>254</v>
      </c>
      <c r="B40" s="94"/>
      <c r="C40" s="94"/>
      <c r="D40" s="47"/>
      <c r="E40" s="43"/>
      <c r="F40" s="43"/>
    </row>
    <row r="41" spans="1:6" ht="12.75">
      <c r="A41" s="95" t="s">
        <v>14</v>
      </c>
      <c r="B41" s="96"/>
      <c r="C41" s="96"/>
      <c r="D41" s="96"/>
      <c r="E41" s="97"/>
      <c r="F41" s="97">
        <f>SUM(F39:F40)</f>
        <v>18342.67</v>
      </c>
    </row>
    <row r="42" spans="1:6" ht="12.75">
      <c r="A42" s="98"/>
      <c r="B42" s="99"/>
      <c r="C42" s="99"/>
      <c r="D42" s="99"/>
      <c r="E42" s="126"/>
      <c r="F42" s="97"/>
    </row>
    <row r="43" spans="1:6" ht="12.75">
      <c r="A43" s="98" t="s">
        <v>391</v>
      </c>
      <c r="B43" s="99"/>
      <c r="C43" s="100"/>
      <c r="D43" s="100"/>
      <c r="E43" s="101"/>
      <c r="F43" s="43">
        <v>0</v>
      </c>
    </row>
    <row r="44" spans="1:6" ht="12.75">
      <c r="A44" s="98"/>
      <c r="B44" s="99"/>
      <c r="C44" s="100"/>
      <c r="D44" s="100"/>
      <c r="E44" s="101"/>
      <c r="F44" s="101"/>
    </row>
    <row r="45" spans="1:6" ht="12.75">
      <c r="A45" s="98" t="s">
        <v>16</v>
      </c>
      <c r="B45" s="99"/>
      <c r="C45" s="99"/>
      <c r="D45" s="99"/>
      <c r="E45" s="99"/>
      <c r="F45" s="80"/>
    </row>
    <row r="46" spans="1:6" ht="12.75">
      <c r="A46" s="102" t="s">
        <v>457</v>
      </c>
      <c r="B46" s="103"/>
      <c r="C46" s="103"/>
      <c r="D46" s="103"/>
      <c r="E46" s="103"/>
      <c r="F46" s="79">
        <f>SUM(F36+F41-F43)</f>
        <v>48330.41</v>
      </c>
    </row>
    <row r="47" spans="1:6" ht="12.75">
      <c r="A47" s="86"/>
      <c r="B47" s="86"/>
      <c r="C47" s="86"/>
      <c r="D47" s="86"/>
      <c r="E47" s="86"/>
      <c r="F47" s="86"/>
    </row>
    <row r="48" spans="1:6" ht="12.75">
      <c r="A48" s="104" t="s">
        <v>75</v>
      </c>
      <c r="B48" s="39"/>
      <c r="C48" s="39"/>
      <c r="D48" s="39"/>
      <c r="E48" s="39"/>
      <c r="F48" s="39"/>
    </row>
    <row r="49" spans="1:6" ht="12.75">
      <c r="A49" s="104"/>
      <c r="B49" s="39"/>
      <c r="C49" s="39"/>
      <c r="D49" s="39"/>
      <c r="E49" s="39"/>
      <c r="F49" s="39"/>
    </row>
    <row r="50" spans="1:6" ht="12.75">
      <c r="A50" s="217" t="s">
        <v>601</v>
      </c>
      <c r="B50" s="217"/>
      <c r="C50" s="217"/>
      <c r="D50" s="217"/>
      <c r="E50" s="217"/>
      <c r="F50" s="217"/>
    </row>
    <row r="51" spans="1:6" ht="12.75">
      <c r="A51" s="65"/>
      <c r="B51" s="65"/>
      <c r="C51" s="65"/>
      <c r="D51" s="65"/>
      <c r="E51" s="65"/>
      <c r="F51" s="65"/>
    </row>
    <row r="52" spans="1:6" ht="12.75">
      <c r="A52" s="215" t="s">
        <v>458</v>
      </c>
      <c r="B52" s="215"/>
      <c r="C52" s="215"/>
      <c r="D52" s="106">
        <v>-32721.93</v>
      </c>
      <c r="E52" s="65"/>
      <c r="F52" s="65"/>
    </row>
    <row r="53" spans="1:6" ht="12.75">
      <c r="A53" s="107" t="s">
        <v>257</v>
      </c>
      <c r="B53" s="108"/>
      <c r="C53" s="108"/>
      <c r="D53" s="65"/>
      <c r="E53" s="65"/>
      <c r="F53" s="65"/>
    </row>
    <row r="54" spans="1:6" ht="12.75">
      <c r="A54" s="218" t="s">
        <v>498</v>
      </c>
      <c r="B54" s="219"/>
      <c r="C54" s="219"/>
      <c r="D54" s="110">
        <f>SUM(B23)</f>
        <v>131091.49</v>
      </c>
      <c r="E54" s="65"/>
      <c r="F54" s="65"/>
    </row>
    <row r="55" spans="1:6" ht="12.75">
      <c r="A55" s="109" t="s">
        <v>274</v>
      </c>
      <c r="B55" s="109"/>
      <c r="C55" s="109"/>
      <c r="D55" s="110">
        <v>0</v>
      </c>
      <c r="E55" s="65"/>
      <c r="F55" s="65"/>
    </row>
    <row r="56" spans="1:6" ht="12.75">
      <c r="A56" s="107" t="s">
        <v>268</v>
      </c>
      <c r="B56" s="107"/>
      <c r="C56" s="107"/>
      <c r="D56" s="106">
        <f>SUM(D54:D55)</f>
        <v>131091.49</v>
      </c>
      <c r="E56" s="65"/>
      <c r="F56" s="65"/>
    </row>
    <row r="57" spans="1:6" ht="12.75">
      <c r="A57" s="107"/>
      <c r="B57" s="107"/>
      <c r="C57" s="107"/>
      <c r="D57" s="111"/>
      <c r="E57" s="65"/>
      <c r="F57" s="65"/>
    </row>
    <row r="58" spans="1:6" ht="12.75">
      <c r="A58" s="107"/>
      <c r="B58" s="108"/>
      <c r="C58" s="108"/>
      <c r="D58" s="65"/>
      <c r="E58" s="65"/>
      <c r="F58" s="65"/>
    </row>
    <row r="59" spans="1:6" ht="12.75">
      <c r="A59" s="107"/>
      <c r="B59" s="108"/>
      <c r="C59" s="108"/>
      <c r="D59" s="65"/>
      <c r="E59" s="65"/>
      <c r="F59" s="65"/>
    </row>
    <row r="60" spans="1:6" ht="12.75">
      <c r="A60" s="107"/>
      <c r="B60" s="108"/>
      <c r="C60" s="108"/>
      <c r="D60" s="65"/>
      <c r="E60" s="65"/>
      <c r="F60" s="65"/>
    </row>
    <row r="61" spans="1:6" ht="12.75">
      <c r="A61" s="107"/>
      <c r="B61" s="108"/>
      <c r="C61" s="108"/>
      <c r="D61" s="65"/>
      <c r="E61" s="65"/>
      <c r="F61" s="65"/>
    </row>
    <row r="62" spans="1:6" ht="12.75">
      <c r="A62" s="107"/>
      <c r="B62" s="108"/>
      <c r="C62" s="108"/>
      <c r="D62" s="65"/>
      <c r="E62" s="65"/>
      <c r="F62" s="65"/>
    </row>
    <row r="63" spans="1:6" ht="12.75">
      <c r="A63" s="107"/>
      <c r="B63" s="108"/>
      <c r="C63" s="108"/>
      <c r="D63" s="65"/>
      <c r="E63" s="65"/>
      <c r="F63" s="65"/>
    </row>
    <row r="64" spans="1:6" ht="12.75">
      <c r="A64" s="107"/>
      <c r="B64" s="108"/>
      <c r="C64" s="108"/>
      <c r="D64" s="65"/>
      <c r="E64" s="65"/>
      <c r="F64" s="65"/>
    </row>
    <row r="65" spans="1:6" ht="12.75">
      <c r="A65" s="107"/>
      <c r="B65" s="108"/>
      <c r="C65" s="108"/>
      <c r="D65" s="65"/>
      <c r="E65" s="65"/>
      <c r="F65" s="65"/>
    </row>
    <row r="66" spans="1:6" ht="12.75">
      <c r="A66" s="107"/>
      <c r="B66" s="108"/>
      <c r="C66" s="108"/>
      <c r="D66" s="65"/>
      <c r="E66" s="65"/>
      <c r="F66" s="65"/>
    </row>
    <row r="67" spans="1:6" ht="12.75">
      <c r="A67" s="107" t="s">
        <v>258</v>
      </c>
      <c r="B67" s="108"/>
      <c r="C67" s="108"/>
      <c r="D67" s="65"/>
      <c r="E67" s="65"/>
      <c r="F67" s="65"/>
    </row>
    <row r="68" spans="1:6" ht="12.75">
      <c r="A68" s="108" t="s">
        <v>111</v>
      </c>
      <c r="B68" s="108"/>
      <c r="C68" s="108"/>
      <c r="D68" s="65"/>
      <c r="E68" s="65"/>
      <c r="F68" s="65"/>
    </row>
    <row r="69" spans="1:7" ht="12.75">
      <c r="A69" s="32" t="s">
        <v>250</v>
      </c>
      <c r="B69" s="33"/>
      <c r="C69" s="34" t="s">
        <v>483</v>
      </c>
      <c r="D69" s="34" t="s">
        <v>66</v>
      </c>
      <c r="E69" s="226" t="s">
        <v>490</v>
      </c>
      <c r="F69" s="214"/>
      <c r="G69" s="227"/>
    </row>
    <row r="70" spans="1:7" ht="12.75">
      <c r="A70" s="35" t="s">
        <v>251</v>
      </c>
      <c r="B70" s="36"/>
      <c r="C70" s="46" t="s">
        <v>484</v>
      </c>
      <c r="D70" s="37" t="s">
        <v>4</v>
      </c>
      <c r="E70" s="154" t="s">
        <v>485</v>
      </c>
      <c r="F70" s="5" t="s">
        <v>486</v>
      </c>
      <c r="G70" s="5" t="s">
        <v>487</v>
      </c>
    </row>
    <row r="71" spans="1:9" ht="12.75">
      <c r="A71" s="220" t="s">
        <v>249</v>
      </c>
      <c r="B71" s="221"/>
      <c r="C71" s="151" t="s">
        <v>260</v>
      </c>
      <c r="D71" s="112">
        <v>14449.92</v>
      </c>
      <c r="E71" s="13" t="s">
        <v>488</v>
      </c>
      <c r="F71" s="43">
        <v>1.39</v>
      </c>
      <c r="G71" s="76">
        <v>1.39</v>
      </c>
      <c r="I71" s="51"/>
    </row>
    <row r="72" spans="1:9" ht="12.75">
      <c r="A72" s="213" t="s">
        <v>256</v>
      </c>
      <c r="B72" s="214"/>
      <c r="C72" s="191" t="s">
        <v>97</v>
      </c>
      <c r="D72" s="192">
        <v>43609.54</v>
      </c>
      <c r="E72" s="13" t="s">
        <v>488</v>
      </c>
      <c r="F72" s="43">
        <v>3.67</v>
      </c>
      <c r="G72" s="76">
        <v>4.3</v>
      </c>
      <c r="I72" s="51"/>
    </row>
    <row r="73" spans="1:7" ht="12.75">
      <c r="A73" s="175" t="s">
        <v>598</v>
      </c>
      <c r="B73" s="115"/>
      <c r="C73" s="191" t="s">
        <v>97</v>
      </c>
      <c r="D73" s="82">
        <v>438.72</v>
      </c>
      <c r="E73" s="190" t="s">
        <v>614</v>
      </c>
      <c r="F73" s="176">
        <v>36.56</v>
      </c>
      <c r="G73" s="176">
        <v>36.56</v>
      </c>
    </row>
    <row r="74" spans="1:9" ht="12.75">
      <c r="A74" s="114" t="s">
        <v>67</v>
      </c>
      <c r="B74" s="115"/>
      <c r="C74" s="151" t="s">
        <v>597</v>
      </c>
      <c r="D74" s="82">
        <v>3309.3</v>
      </c>
      <c r="E74" s="13" t="s">
        <v>488</v>
      </c>
      <c r="F74" s="43">
        <v>0.31</v>
      </c>
      <c r="G74" s="76">
        <v>0.32</v>
      </c>
      <c r="I74" s="51"/>
    </row>
    <row r="75" spans="1:9" ht="12.75">
      <c r="A75" s="114" t="s">
        <v>68</v>
      </c>
      <c r="B75" s="115"/>
      <c r="C75" s="151" t="s">
        <v>20</v>
      </c>
      <c r="D75" s="116">
        <v>831.65</v>
      </c>
      <c r="E75" s="13" t="s">
        <v>488</v>
      </c>
      <c r="F75" s="43">
        <v>0.08</v>
      </c>
      <c r="G75" s="76">
        <v>0.08</v>
      </c>
      <c r="I75" s="51"/>
    </row>
    <row r="76" spans="1:9" ht="12.75">
      <c r="A76" s="117" t="s">
        <v>78</v>
      </c>
      <c r="B76" s="118"/>
      <c r="C76" s="151" t="s">
        <v>76</v>
      </c>
      <c r="D76" s="116">
        <v>710.36</v>
      </c>
      <c r="E76" s="13" t="s">
        <v>488</v>
      </c>
      <c r="F76" s="43">
        <v>0.06</v>
      </c>
      <c r="G76" s="76">
        <v>0.07</v>
      </c>
      <c r="I76" s="51"/>
    </row>
    <row r="77" spans="1:9" ht="12.75">
      <c r="A77" s="143" t="s">
        <v>492</v>
      </c>
      <c r="B77" s="118"/>
      <c r="C77" s="151" t="s">
        <v>261</v>
      </c>
      <c r="D77" s="82">
        <v>12604.65</v>
      </c>
      <c r="E77" s="13" t="s">
        <v>488</v>
      </c>
      <c r="F77" s="43">
        <v>1.16</v>
      </c>
      <c r="G77" s="76">
        <v>1.23</v>
      </c>
      <c r="I77" s="51"/>
    </row>
    <row r="78" spans="1:9" ht="12.75">
      <c r="A78" s="177" t="s">
        <v>596</v>
      </c>
      <c r="B78" s="118"/>
      <c r="C78" s="151" t="s">
        <v>261</v>
      </c>
      <c r="D78" s="116">
        <v>131.65</v>
      </c>
      <c r="E78" s="13" t="s">
        <v>491</v>
      </c>
      <c r="F78" s="76">
        <v>0.0222</v>
      </c>
      <c r="G78" s="76">
        <v>0.0222</v>
      </c>
      <c r="I78" s="51"/>
    </row>
    <row r="79" spans="1:9" ht="12.75">
      <c r="A79" s="113" t="s">
        <v>11</v>
      </c>
      <c r="B79" s="118"/>
      <c r="C79" s="151" t="s">
        <v>18</v>
      </c>
      <c r="D79" s="116">
        <v>30736.42</v>
      </c>
      <c r="E79" s="13" t="s">
        <v>488</v>
      </c>
      <c r="F79" s="76">
        <v>2.84</v>
      </c>
      <c r="G79" s="76">
        <v>2.98</v>
      </c>
      <c r="I79" s="51"/>
    </row>
    <row r="80" spans="1:8" ht="15">
      <c r="A80" s="113"/>
      <c r="B80" s="118"/>
      <c r="C80" s="151"/>
      <c r="D80" s="116"/>
      <c r="E80" s="76"/>
      <c r="F80" s="5" t="s">
        <v>493</v>
      </c>
      <c r="G80" s="5" t="s">
        <v>494</v>
      </c>
      <c r="H80" s="45"/>
    </row>
    <row r="81" spans="1:8" ht="15">
      <c r="A81" s="114" t="s">
        <v>272</v>
      </c>
      <c r="B81" s="119"/>
      <c r="C81" s="151" t="s">
        <v>19</v>
      </c>
      <c r="D81" s="82">
        <v>4597.72</v>
      </c>
      <c r="E81" s="13" t="s">
        <v>489</v>
      </c>
      <c r="F81" s="76">
        <v>3.66</v>
      </c>
      <c r="G81" s="76">
        <v>3.94</v>
      </c>
      <c r="H81" s="45"/>
    </row>
    <row r="82" spans="1:7" ht="12.75">
      <c r="A82" s="113" t="s">
        <v>269</v>
      </c>
      <c r="B82" s="43"/>
      <c r="C82" s="121"/>
      <c r="D82" s="121">
        <f>SUM(D71:D81)</f>
        <v>111419.93</v>
      </c>
      <c r="E82" s="113"/>
      <c r="F82" s="43"/>
      <c r="G82" s="5"/>
    </row>
    <row r="83" spans="1:6" ht="12.75">
      <c r="A83" s="86"/>
      <c r="B83" s="44"/>
      <c r="C83" s="122"/>
      <c r="D83" s="123"/>
      <c r="E83" s="10"/>
      <c r="F83" s="10"/>
    </row>
    <row r="84" spans="1:6" ht="12.75">
      <c r="A84" s="44" t="s">
        <v>9</v>
      </c>
      <c r="B84" s="44"/>
      <c r="C84" s="122"/>
      <c r="D84" s="123">
        <v>24716.98</v>
      </c>
      <c r="E84" s="10" t="s">
        <v>276</v>
      </c>
      <c r="F84" s="10"/>
    </row>
    <row r="85" spans="1:6" ht="12.75">
      <c r="A85" s="42"/>
      <c r="B85" s="42"/>
      <c r="C85" s="42"/>
      <c r="D85" s="42"/>
      <c r="E85" s="42"/>
      <c r="F85" s="42"/>
    </row>
    <row r="86" spans="1:6" ht="12.75">
      <c r="A86" s="128" t="s">
        <v>275</v>
      </c>
      <c r="B86" s="128"/>
      <c r="C86" s="129"/>
      <c r="D86" s="130">
        <v>102</v>
      </c>
      <c r="E86" s="40" t="s">
        <v>278</v>
      </c>
      <c r="F86" s="40"/>
    </row>
    <row r="87" spans="1:6" ht="12.75">
      <c r="A87" s="128" t="s">
        <v>279</v>
      </c>
      <c r="B87" s="128"/>
      <c r="C87" s="129"/>
      <c r="D87" s="130">
        <v>0</v>
      </c>
      <c r="E87" s="40"/>
      <c r="F87" s="40"/>
    </row>
    <row r="88" spans="1:6" ht="12.75">
      <c r="A88" s="40" t="s">
        <v>282</v>
      </c>
      <c r="B88" s="40"/>
      <c r="C88" s="40"/>
      <c r="D88" s="40">
        <v>1328</v>
      </c>
      <c r="E88" s="40"/>
      <c r="F88" s="40"/>
    </row>
    <row r="89" spans="1:6" ht="12.75">
      <c r="A89" s="107" t="s">
        <v>270</v>
      </c>
      <c r="B89" s="39"/>
      <c r="C89" s="39"/>
      <c r="D89" s="124">
        <f>SUM(D82:D88)</f>
        <v>137566.91</v>
      </c>
      <c r="E89" s="125"/>
      <c r="F89" s="125"/>
    </row>
    <row r="90" spans="1:6" ht="12.75">
      <c r="A90" s="215" t="s">
        <v>459</v>
      </c>
      <c r="B90" s="215"/>
      <c r="C90" s="215"/>
      <c r="D90" s="106">
        <f>SUM(D52+D56-D89)</f>
        <v>-39197.350000000006</v>
      </c>
      <c r="E90" s="125"/>
      <c r="F90" s="125"/>
    </row>
    <row r="91" spans="1:6" ht="12.75">
      <c r="A91" s="148" t="s">
        <v>501</v>
      </c>
      <c r="B91" s="125"/>
      <c r="C91" s="125"/>
      <c r="D91" s="106"/>
      <c r="E91" s="125"/>
      <c r="F91" s="125"/>
    </row>
    <row r="92" spans="1:6" ht="12.75">
      <c r="A92" s="148" t="s">
        <v>502</v>
      </c>
      <c r="B92" s="125"/>
      <c r="C92" s="125"/>
      <c r="D92" s="106">
        <v>8741.57</v>
      </c>
      <c r="E92" s="125"/>
      <c r="F92" s="125"/>
    </row>
    <row r="93" spans="1:6" ht="12.75">
      <c r="A93" s="212" t="s">
        <v>615</v>
      </c>
      <c r="B93" s="212"/>
      <c r="C93" s="212"/>
      <c r="D93" s="106">
        <f>SUM(D90+D92)</f>
        <v>-30455.780000000006</v>
      </c>
      <c r="E93" s="125"/>
      <c r="F93" s="125"/>
    </row>
    <row r="94" spans="1:6" ht="12.75">
      <c r="A94" s="105"/>
      <c r="B94" s="105"/>
      <c r="C94" s="105"/>
      <c r="D94" s="106"/>
      <c r="E94" s="125"/>
      <c r="F94" s="125"/>
    </row>
    <row r="95" spans="1:7" ht="12.75">
      <c r="A95" s="9" t="s">
        <v>74</v>
      </c>
      <c r="B95" s="9"/>
      <c r="C95" s="9"/>
      <c r="D95" s="9"/>
      <c r="E95" s="9" t="s">
        <v>495</v>
      </c>
      <c r="F95" s="65" t="s">
        <v>104</v>
      </c>
      <c r="G95" s="65" t="s">
        <v>104</v>
      </c>
    </row>
    <row r="96" spans="1:7" ht="12.75">
      <c r="A96" s="9"/>
      <c r="B96" s="9"/>
      <c r="C96" s="9"/>
      <c r="D96" s="10"/>
      <c r="E96" s="50"/>
      <c r="F96" s="50" t="s">
        <v>594</v>
      </c>
      <c r="G96" t="s">
        <v>474</v>
      </c>
    </row>
    <row r="97" spans="1:10" ht="12.75">
      <c r="A97" s="10" t="s">
        <v>77</v>
      </c>
      <c r="B97" s="10" t="s">
        <v>394</v>
      </c>
      <c r="C97" s="10"/>
      <c r="D97" s="10"/>
      <c r="E97" s="69"/>
      <c r="F97" s="120"/>
      <c r="J97" s="120"/>
    </row>
    <row r="98" spans="1:10" ht="12.75">
      <c r="A98" s="10"/>
      <c r="B98" s="10" t="s">
        <v>396</v>
      </c>
      <c r="C98" s="10"/>
      <c r="D98" s="10"/>
      <c r="E98" s="173" t="s">
        <v>593</v>
      </c>
      <c r="F98" s="120">
        <v>1794.52</v>
      </c>
      <c r="G98">
        <v>1885.24</v>
      </c>
      <c r="J98" s="120"/>
    </row>
    <row r="99" spans="1:10" ht="12.75">
      <c r="A99" s="10" t="s">
        <v>181</v>
      </c>
      <c r="B99" s="10" t="s">
        <v>108</v>
      </c>
      <c r="C99" s="10"/>
      <c r="D99" s="10"/>
      <c r="E99" s="173" t="s">
        <v>107</v>
      </c>
      <c r="F99" s="120">
        <v>21.54</v>
      </c>
      <c r="G99">
        <v>23.91</v>
      </c>
      <c r="J99" s="120"/>
    </row>
    <row r="100" spans="1:10" ht="12.75">
      <c r="A100" s="10" t="s">
        <v>181</v>
      </c>
      <c r="B100" s="10" t="s">
        <v>109</v>
      </c>
      <c r="C100" s="10"/>
      <c r="D100" s="10"/>
      <c r="E100" s="173" t="s">
        <v>107</v>
      </c>
      <c r="F100" s="120">
        <v>14.82</v>
      </c>
      <c r="G100">
        <v>16.45</v>
      </c>
      <c r="J100" s="120"/>
    </row>
    <row r="101" spans="1:10" ht="12.75">
      <c r="A101" s="10"/>
      <c r="B101" s="10"/>
      <c r="C101" s="10"/>
      <c r="D101" s="10"/>
      <c r="E101" s="120"/>
      <c r="F101" s="120"/>
      <c r="J101" s="120"/>
    </row>
    <row r="102" spans="1:6" ht="12.75">
      <c r="A102" s="10"/>
      <c r="B102" s="10"/>
      <c r="C102" s="10"/>
      <c r="D102" s="10"/>
      <c r="E102" s="120"/>
      <c r="F102" s="120"/>
    </row>
    <row r="103" spans="1:6" ht="12.75">
      <c r="A103" s="203" t="s">
        <v>112</v>
      </c>
      <c r="B103" s="203"/>
      <c r="C103" s="203"/>
      <c r="D103" s="9"/>
      <c r="E103" s="203"/>
      <c r="F103" s="203"/>
    </row>
    <row r="104" spans="1:6" ht="12.75">
      <c r="A104" s="203" t="s">
        <v>113</v>
      </c>
      <c r="B104" s="203"/>
      <c r="C104" s="203"/>
      <c r="D104" s="203"/>
      <c r="E104" s="203"/>
      <c r="F104" s="203"/>
    </row>
    <row r="105" spans="1:6" ht="12.75">
      <c r="A105" s="50" t="s">
        <v>503</v>
      </c>
      <c r="B105" s="203"/>
      <c r="C105" s="203"/>
      <c r="D105" s="203"/>
      <c r="E105" s="203"/>
      <c r="F105" s="203"/>
    </row>
    <row r="106" spans="1:6" ht="12.75">
      <c r="A106" t="s">
        <v>500</v>
      </c>
      <c r="B106" s="203"/>
      <c r="C106" s="203"/>
      <c r="D106" s="203"/>
      <c r="E106" s="203"/>
      <c r="F106" s="203"/>
    </row>
    <row r="107" spans="1:6" ht="12.75">
      <c r="A107" t="s">
        <v>654</v>
      </c>
      <c r="B107" s="203"/>
      <c r="C107" s="203"/>
      <c r="D107" s="203"/>
      <c r="E107" s="203"/>
      <c r="F107" s="203"/>
    </row>
    <row r="108" spans="1:6" ht="12.75">
      <c r="A108" t="s">
        <v>655</v>
      </c>
      <c r="B108" s="203"/>
      <c r="C108" s="203"/>
      <c r="D108" s="203"/>
      <c r="E108" s="203"/>
      <c r="F108" s="203"/>
    </row>
    <row r="109" spans="1:6" ht="12.75">
      <c r="A109" t="s">
        <v>656</v>
      </c>
      <c r="B109" s="203"/>
      <c r="C109" s="203"/>
      <c r="D109" s="203"/>
      <c r="E109" s="203"/>
      <c r="F109" s="203"/>
    </row>
    <row r="110" spans="1:6" ht="12.75">
      <c r="A110" t="s">
        <v>658</v>
      </c>
      <c r="B110" s="203"/>
      <c r="C110" s="203"/>
      <c r="D110" s="203"/>
      <c r="E110" s="203"/>
      <c r="F110" s="203"/>
    </row>
    <row r="111" spans="1:6" ht="12.75">
      <c r="A111" s="50" t="s">
        <v>657</v>
      </c>
      <c r="B111" s="203"/>
      <c r="C111" s="203"/>
      <c r="D111" s="203"/>
      <c r="E111" s="203"/>
      <c r="F111" s="203"/>
    </row>
    <row r="112" spans="1:6" ht="12.75">
      <c r="A112" t="s">
        <v>659</v>
      </c>
      <c r="B112" s="203"/>
      <c r="C112" s="203"/>
      <c r="D112" s="203"/>
      <c r="E112" s="203"/>
      <c r="F112" s="203"/>
    </row>
    <row r="113" spans="1:6" ht="12.75">
      <c r="A113" s="10"/>
      <c r="B113" s="10"/>
      <c r="C113" s="10"/>
      <c r="D113" s="10"/>
      <c r="E113" s="10"/>
      <c r="F113" s="10"/>
    </row>
    <row r="114" spans="1:6" ht="12.75">
      <c r="A114" s="10" t="s">
        <v>273</v>
      </c>
      <c r="B114" s="10"/>
      <c r="C114" s="10" t="s">
        <v>442</v>
      </c>
      <c r="D114" s="10"/>
      <c r="E114" s="10"/>
      <c r="F114" s="10"/>
    </row>
    <row r="115" spans="1:6" ht="12.75">
      <c r="A115" s="10"/>
      <c r="B115" s="10"/>
      <c r="C115" s="10"/>
      <c r="D115" s="10"/>
      <c r="E115" s="10"/>
      <c r="F115" s="10"/>
    </row>
    <row r="116" spans="1:6" ht="12.75">
      <c r="A116" s="10"/>
      <c r="B116" s="10"/>
      <c r="C116" s="10"/>
      <c r="D116" s="10"/>
      <c r="E116" s="10"/>
      <c r="F116" s="10"/>
    </row>
    <row r="117" spans="1:3" ht="12.75">
      <c r="A117" s="10"/>
      <c r="B117" s="10"/>
      <c r="C117" s="10"/>
    </row>
    <row r="118" spans="1:3" ht="12.75">
      <c r="A118" s="10"/>
      <c r="B118" s="10"/>
      <c r="C118" s="10"/>
    </row>
    <row r="119" spans="1:3" ht="12.75">
      <c r="A119" s="10"/>
      <c r="B119" s="10"/>
      <c r="C119" s="10"/>
    </row>
    <row r="120" spans="1:3" ht="12.75">
      <c r="A120" s="10" t="s">
        <v>280</v>
      </c>
      <c r="B120" s="10"/>
      <c r="C120" s="10"/>
    </row>
    <row r="121" spans="1:6" ht="12.75">
      <c r="A121" s="10"/>
      <c r="B121" s="10"/>
      <c r="C121" s="10"/>
      <c r="D121" s="10"/>
      <c r="E121" s="10"/>
      <c r="F121" s="10"/>
    </row>
    <row r="122" spans="1:6" ht="12.75">
      <c r="A122" s="10"/>
      <c r="B122" s="10"/>
      <c r="C122" s="10"/>
      <c r="D122" s="10"/>
      <c r="E122" s="10"/>
      <c r="F122" s="10"/>
    </row>
    <row r="123" spans="1:6" ht="12.75">
      <c r="A123" s="10"/>
      <c r="B123" s="10"/>
      <c r="C123" s="10"/>
      <c r="D123" s="10"/>
      <c r="E123" s="10"/>
      <c r="F123" s="10"/>
    </row>
    <row r="124" spans="1:6" ht="12.75">
      <c r="A124" s="10"/>
      <c r="B124" s="10"/>
      <c r="C124" s="10"/>
      <c r="D124" s="10"/>
      <c r="E124" s="10"/>
      <c r="F124" s="10"/>
    </row>
    <row r="125" spans="1:6" ht="12.75">
      <c r="A125" s="10"/>
      <c r="B125" s="10"/>
      <c r="C125" s="10"/>
      <c r="D125" s="10"/>
      <c r="E125" s="10"/>
      <c r="F125" s="10"/>
    </row>
    <row r="126" spans="1:6" ht="12.75">
      <c r="A126" s="10"/>
      <c r="B126" s="10"/>
      <c r="C126" s="10"/>
      <c r="D126" s="10"/>
      <c r="E126" s="10"/>
      <c r="F126" s="10"/>
    </row>
    <row r="127" spans="1:6" ht="12.75">
      <c r="A127" s="10"/>
      <c r="B127" s="10"/>
      <c r="C127" s="10"/>
      <c r="D127" s="10"/>
      <c r="E127" s="10"/>
      <c r="F127" s="10"/>
    </row>
    <row r="128" spans="1:6" ht="12.75">
      <c r="A128" s="10"/>
      <c r="B128" s="10"/>
      <c r="C128" s="10"/>
      <c r="D128" s="10"/>
      <c r="E128" s="10"/>
      <c r="F128" s="10"/>
    </row>
    <row r="129" spans="1:6" ht="12.75">
      <c r="A129" s="10"/>
      <c r="B129" s="10"/>
      <c r="C129" s="10"/>
      <c r="D129" s="10"/>
      <c r="E129" s="10"/>
      <c r="F129" s="10"/>
    </row>
    <row r="130" spans="1:6" ht="12.75">
      <c r="A130" s="10"/>
      <c r="B130" s="10"/>
      <c r="C130" s="10"/>
      <c r="D130" s="10"/>
      <c r="E130" s="10"/>
      <c r="F130" s="10"/>
    </row>
    <row r="131" spans="1:6" ht="12.75">
      <c r="A131" s="10"/>
      <c r="B131" s="10"/>
      <c r="C131" s="10"/>
      <c r="D131" s="10"/>
      <c r="E131" s="10"/>
      <c r="F131" s="10"/>
    </row>
    <row r="132" spans="1:6" ht="12.75">
      <c r="A132" s="10"/>
      <c r="B132" s="10"/>
      <c r="C132" s="10"/>
      <c r="D132" s="10"/>
      <c r="E132" s="10"/>
      <c r="F132" s="10"/>
    </row>
    <row r="133" spans="1:6" ht="12.75">
      <c r="A133" s="10"/>
      <c r="B133" s="10"/>
      <c r="C133" s="10"/>
      <c r="D133" s="10"/>
      <c r="E133" s="10"/>
      <c r="F133" s="10"/>
    </row>
    <row r="134" spans="1:6" ht="12.75">
      <c r="A134" s="10"/>
      <c r="B134" s="10"/>
      <c r="C134" s="10"/>
      <c r="D134" s="10"/>
      <c r="E134" s="10"/>
      <c r="F134" s="10"/>
    </row>
    <row r="135" spans="1:6" ht="12.75">
      <c r="A135" s="10"/>
      <c r="B135" s="10"/>
      <c r="C135" s="10"/>
      <c r="D135" s="10"/>
      <c r="E135" s="10"/>
      <c r="F135" s="10"/>
    </row>
    <row r="136" spans="1:6" ht="12.75">
      <c r="A136" s="10"/>
      <c r="B136" s="10"/>
      <c r="C136" s="10"/>
      <c r="D136" s="10"/>
      <c r="E136" s="10"/>
      <c r="F136" s="10"/>
    </row>
    <row r="137" spans="1:6" ht="12.75">
      <c r="A137" s="10"/>
      <c r="B137" s="10"/>
      <c r="C137" s="10"/>
      <c r="D137" s="10"/>
      <c r="E137" s="10"/>
      <c r="F137" s="10"/>
    </row>
  </sheetData>
  <sheetProtection/>
  <mergeCells count="16">
    <mergeCell ref="A3:F3"/>
    <mergeCell ref="A4:F4"/>
    <mergeCell ref="C5:D5"/>
    <mergeCell ref="A14:F14"/>
    <mergeCell ref="D16:E16"/>
    <mergeCell ref="D17:E17"/>
    <mergeCell ref="A93:C93"/>
    <mergeCell ref="A71:B71"/>
    <mergeCell ref="A72:B72"/>
    <mergeCell ref="A90:C90"/>
    <mergeCell ref="A33:F33"/>
    <mergeCell ref="A34:F34"/>
    <mergeCell ref="A50:F50"/>
    <mergeCell ref="A52:C52"/>
    <mergeCell ref="A54:C54"/>
    <mergeCell ref="E69:G69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133"/>
  <sheetViews>
    <sheetView zoomScalePageLayoutView="0" workbookViewId="0" topLeftCell="A97">
      <selection activeCell="G85" sqref="G85"/>
    </sheetView>
  </sheetViews>
  <sheetFormatPr defaultColWidth="9.00390625" defaultRowHeight="12.75"/>
  <cols>
    <col min="1" max="1" width="26.375" style="0" customWidth="1"/>
    <col min="2" max="2" width="12.00390625" style="0" customWidth="1"/>
    <col min="3" max="3" width="18.50390625" style="0" customWidth="1"/>
    <col min="4" max="4" width="12.375" style="0" customWidth="1"/>
    <col min="5" max="5" width="13.375" style="0" customWidth="1"/>
    <col min="6" max="6" width="9.50390625" style="0" customWidth="1"/>
    <col min="7" max="7" width="10.50390625" style="0" customWidth="1"/>
  </cols>
  <sheetData>
    <row r="1" spans="1:6" ht="12.75">
      <c r="A1" s="8"/>
      <c r="B1" s="8"/>
      <c r="C1" s="8"/>
      <c r="D1" s="8"/>
      <c r="E1" s="8"/>
      <c r="F1" s="8"/>
    </row>
    <row r="2" spans="1:6" ht="12.75">
      <c r="A2" s="8"/>
      <c r="B2" s="8"/>
      <c r="C2" s="8"/>
      <c r="D2" s="8"/>
      <c r="E2" s="8"/>
      <c r="F2" s="8"/>
    </row>
    <row r="3" spans="1:6" ht="12.75">
      <c r="A3" s="216" t="s">
        <v>448</v>
      </c>
      <c r="B3" s="216"/>
      <c r="C3" s="216"/>
      <c r="D3" s="216"/>
      <c r="E3" s="216"/>
      <c r="F3" s="216"/>
    </row>
    <row r="4" spans="1:6" ht="12.75">
      <c r="A4" s="228" t="s">
        <v>28</v>
      </c>
      <c r="B4" s="228"/>
      <c r="C4" s="228"/>
      <c r="D4" s="228"/>
      <c r="E4" s="228"/>
      <c r="F4" s="228"/>
    </row>
    <row r="5" spans="1:6" ht="12.75">
      <c r="A5" s="39"/>
      <c r="B5" s="65" t="s">
        <v>26</v>
      </c>
      <c r="C5" s="9" t="s">
        <v>25</v>
      </c>
      <c r="D5" s="10"/>
      <c r="E5" s="9" t="s">
        <v>115</v>
      </c>
      <c r="F5" s="10"/>
    </row>
    <row r="6" spans="1:6" ht="12.75">
      <c r="A6" s="39"/>
      <c r="B6" s="9"/>
      <c r="C6" s="9"/>
      <c r="D6" s="10"/>
      <c r="E6" s="9"/>
      <c r="F6" s="10"/>
    </row>
    <row r="7" spans="1:6" ht="12.75">
      <c r="A7" s="39" t="s">
        <v>21</v>
      </c>
      <c r="B7" s="40"/>
      <c r="C7" s="40"/>
      <c r="D7" s="40"/>
      <c r="E7" s="9" t="s">
        <v>116</v>
      </c>
      <c r="F7" s="10"/>
    </row>
    <row r="8" spans="1:6" ht="12.75">
      <c r="A8" s="66" t="s">
        <v>262</v>
      </c>
      <c r="B8" s="67"/>
      <c r="C8" s="67"/>
      <c r="D8" s="67"/>
      <c r="E8" s="68" t="s">
        <v>667</v>
      </c>
      <c r="F8" s="69"/>
    </row>
    <row r="9" spans="1:6" ht="12.75">
      <c r="A9" s="66" t="s">
        <v>325</v>
      </c>
      <c r="B9" s="67"/>
      <c r="C9" s="67"/>
      <c r="D9" s="67"/>
      <c r="E9" s="68" t="s">
        <v>668</v>
      </c>
      <c r="F9" s="69"/>
    </row>
    <row r="10" spans="1:6" ht="12.75">
      <c r="A10" s="66" t="s">
        <v>264</v>
      </c>
      <c r="B10" s="68"/>
      <c r="C10" s="69"/>
      <c r="D10" s="69"/>
      <c r="E10" s="9" t="s">
        <v>169</v>
      </c>
      <c r="F10" s="69"/>
    </row>
    <row r="11" spans="1:6" ht="12.75">
      <c r="A11" s="39" t="s">
        <v>265</v>
      </c>
      <c r="B11" s="40"/>
      <c r="C11" s="40"/>
      <c r="D11" s="40"/>
      <c r="E11" s="9" t="s">
        <v>550</v>
      </c>
      <c r="F11" s="10"/>
    </row>
    <row r="12" spans="1:6" ht="12.75">
      <c r="A12" s="39" t="s">
        <v>455</v>
      </c>
      <c r="B12" s="40"/>
      <c r="C12" s="40"/>
      <c r="D12" s="40"/>
      <c r="E12" s="9"/>
      <c r="F12" s="10"/>
    </row>
    <row r="13" spans="1:6" ht="12.75">
      <c r="A13" s="39"/>
      <c r="B13" s="40"/>
      <c r="C13" s="40"/>
      <c r="D13" s="40"/>
      <c r="E13" s="9"/>
      <c r="F13" s="10"/>
    </row>
    <row r="14" spans="1:6" ht="12.75">
      <c r="A14" s="39"/>
      <c r="B14" s="40"/>
      <c r="C14" s="40"/>
      <c r="D14" s="40"/>
      <c r="E14" s="9"/>
      <c r="F14" s="10"/>
    </row>
    <row r="15" spans="1:6" ht="12.75">
      <c r="A15" s="39"/>
      <c r="B15" s="40"/>
      <c r="C15" s="40"/>
      <c r="D15" s="40"/>
      <c r="E15" s="9"/>
      <c r="F15" s="10"/>
    </row>
    <row r="16" spans="1:6" ht="12.75">
      <c r="A16" s="39"/>
      <c r="B16" s="40"/>
      <c r="C16" s="40"/>
      <c r="D16" s="40"/>
      <c r="E16" s="9"/>
      <c r="F16" s="10"/>
    </row>
    <row r="17" spans="1:6" ht="12.75">
      <c r="A17" s="39"/>
      <c r="B17" s="40"/>
      <c r="C17" s="40"/>
      <c r="D17" s="40"/>
      <c r="E17" s="9"/>
      <c r="F17" s="10"/>
    </row>
    <row r="18" spans="1:6" ht="12.75">
      <c r="A18" s="217" t="s">
        <v>449</v>
      </c>
      <c r="B18" s="217"/>
      <c r="C18" s="217"/>
      <c r="D18" s="217"/>
      <c r="E18" s="217"/>
      <c r="F18" s="217"/>
    </row>
    <row r="19" spans="1:6" ht="12.75">
      <c r="A19" s="65"/>
      <c r="B19" s="65"/>
      <c r="C19" s="65"/>
      <c r="D19" s="65"/>
      <c r="E19" s="65"/>
      <c r="F19" s="65"/>
    </row>
    <row r="20" spans="1:6" ht="12.75">
      <c r="A20" s="70" t="s">
        <v>0</v>
      </c>
      <c r="B20" s="71" t="s">
        <v>23</v>
      </c>
      <c r="C20" s="71" t="s">
        <v>5</v>
      </c>
      <c r="D20" s="229" t="s">
        <v>24</v>
      </c>
      <c r="E20" s="230"/>
      <c r="F20" s="71" t="s">
        <v>7</v>
      </c>
    </row>
    <row r="21" spans="1:6" ht="12.75">
      <c r="A21" s="72" t="s">
        <v>1</v>
      </c>
      <c r="B21" s="73" t="s">
        <v>2</v>
      </c>
      <c r="C21" s="73" t="s">
        <v>2</v>
      </c>
      <c r="D21" s="231" t="s">
        <v>450</v>
      </c>
      <c r="E21" s="232"/>
      <c r="F21" s="73" t="s">
        <v>8</v>
      </c>
    </row>
    <row r="22" spans="1:6" ht="12.75">
      <c r="A22" s="72"/>
      <c r="B22" s="74" t="s">
        <v>3</v>
      </c>
      <c r="C22" s="74" t="s">
        <v>3</v>
      </c>
      <c r="D22" s="75" t="s">
        <v>2</v>
      </c>
      <c r="E22" s="76" t="s">
        <v>6</v>
      </c>
      <c r="F22" s="73"/>
    </row>
    <row r="23" spans="1:6" ht="12.75">
      <c r="A23" s="77"/>
      <c r="B23" s="75" t="s">
        <v>4</v>
      </c>
      <c r="C23" s="75" t="s">
        <v>4</v>
      </c>
      <c r="D23" s="75" t="s">
        <v>4</v>
      </c>
      <c r="E23" s="75" t="s">
        <v>4</v>
      </c>
      <c r="F23" s="74"/>
    </row>
    <row r="24" spans="1:6" ht="12.75">
      <c r="A24" s="5" t="s">
        <v>613</v>
      </c>
      <c r="B24" s="76">
        <v>304135.28</v>
      </c>
      <c r="C24" s="76">
        <v>295463.2</v>
      </c>
      <c r="D24" s="76">
        <v>73942.76</v>
      </c>
      <c r="E24" s="76">
        <v>48303.39</v>
      </c>
      <c r="F24" s="70"/>
    </row>
    <row r="25" spans="1:6" ht="12.75">
      <c r="A25" s="76" t="s">
        <v>11</v>
      </c>
      <c r="B25" s="76">
        <v>74703.22</v>
      </c>
      <c r="C25" s="76">
        <v>76038.06</v>
      </c>
      <c r="D25" s="76">
        <v>14236.96</v>
      </c>
      <c r="E25" s="76">
        <v>7962.57</v>
      </c>
      <c r="F25" s="72"/>
    </row>
    <row r="26" spans="1:6" ht="12.75">
      <c r="A26" s="76" t="s">
        <v>10</v>
      </c>
      <c r="B26" s="76">
        <v>22153.92</v>
      </c>
      <c r="C26" s="76">
        <v>20345.34</v>
      </c>
      <c r="D26" s="76">
        <v>6646</v>
      </c>
      <c r="E26" s="76">
        <v>4799.84</v>
      </c>
      <c r="F26" s="72"/>
    </row>
    <row r="27" spans="1:6" ht="12.75">
      <c r="A27" s="76" t="s">
        <v>49</v>
      </c>
      <c r="B27" s="76">
        <v>375099.27</v>
      </c>
      <c r="C27" s="76">
        <v>339777.3</v>
      </c>
      <c r="D27" s="76">
        <v>111501.7</v>
      </c>
      <c r="E27" s="76">
        <v>76514.5</v>
      </c>
      <c r="F27" s="72"/>
    </row>
    <row r="28" spans="1:6" ht="12.75">
      <c r="A28" s="62" t="s">
        <v>65</v>
      </c>
      <c r="B28" s="62">
        <f>SUM(B24:B27)</f>
        <v>776091.69</v>
      </c>
      <c r="C28" s="62">
        <f>SUM(C24:C27)</f>
        <v>731623.9</v>
      </c>
      <c r="D28" s="62">
        <f>SUM(D24:D27)</f>
        <v>206327.41999999998</v>
      </c>
      <c r="E28" s="62">
        <f>SUM(E24:E27)</f>
        <v>137580.3</v>
      </c>
      <c r="F28" s="78">
        <v>84</v>
      </c>
    </row>
    <row r="29" spans="1:6" ht="12.75">
      <c r="A29" s="62"/>
      <c r="B29" s="62"/>
      <c r="C29" s="62"/>
      <c r="D29" s="62"/>
      <c r="E29" s="62"/>
      <c r="F29" s="78"/>
    </row>
    <row r="30" spans="1:6" ht="12.75">
      <c r="A30" s="62"/>
      <c r="B30" s="76"/>
      <c r="C30" s="76"/>
      <c r="D30" s="76"/>
      <c r="E30" s="76"/>
      <c r="F30" s="80"/>
    </row>
    <row r="31" spans="1:6" ht="12.75">
      <c r="A31" s="81" t="s">
        <v>71</v>
      </c>
      <c r="B31" s="82">
        <v>716605.86</v>
      </c>
      <c r="C31" s="76">
        <v>624683.74</v>
      </c>
      <c r="D31" s="76"/>
      <c r="E31" s="76"/>
      <c r="F31" s="78"/>
    </row>
    <row r="32" spans="1:6" ht="12.75">
      <c r="A32" s="81" t="s">
        <v>72</v>
      </c>
      <c r="B32" s="82">
        <v>331804.65</v>
      </c>
      <c r="C32" s="76">
        <v>315005.74</v>
      </c>
      <c r="D32" s="76"/>
      <c r="E32" s="76"/>
      <c r="F32" s="78"/>
    </row>
    <row r="33" spans="1:6" ht="12.75">
      <c r="A33" s="81" t="s">
        <v>79</v>
      </c>
      <c r="B33" s="82">
        <v>194135.94</v>
      </c>
      <c r="C33" s="76">
        <v>188178.61</v>
      </c>
      <c r="D33" s="76"/>
      <c r="E33" s="76"/>
      <c r="F33" s="78"/>
    </row>
    <row r="34" spans="1:6" ht="12.75">
      <c r="A34" s="81"/>
      <c r="B34" s="83"/>
      <c r="C34" s="62"/>
      <c r="D34" s="62"/>
      <c r="E34" s="62"/>
      <c r="F34" s="78"/>
    </row>
    <row r="35" spans="1:6" ht="12.75">
      <c r="A35" s="81" t="s">
        <v>73</v>
      </c>
      <c r="B35" s="83">
        <f>SUM(B31:B34)</f>
        <v>1242546.45</v>
      </c>
      <c r="C35" s="62">
        <f>SUM(C31:C34)</f>
        <v>1127868.0899999999</v>
      </c>
      <c r="D35" s="62"/>
      <c r="E35" s="62"/>
      <c r="F35" s="79"/>
    </row>
    <row r="36" spans="1:6" ht="12.75">
      <c r="A36" s="86"/>
      <c r="B36" s="86"/>
      <c r="C36" s="86"/>
      <c r="D36" s="86"/>
      <c r="E36" s="86"/>
      <c r="F36" s="86"/>
    </row>
    <row r="37" spans="1:6" ht="12.75">
      <c r="A37" s="104" t="s">
        <v>75</v>
      </c>
      <c r="B37" s="39"/>
      <c r="C37" s="39"/>
      <c r="D37" s="39"/>
      <c r="E37" s="39"/>
      <c r="F37" s="39"/>
    </row>
    <row r="38" spans="1:6" ht="12.75">
      <c r="A38" s="104"/>
      <c r="B38" s="39"/>
      <c r="C38" s="39"/>
      <c r="D38" s="39"/>
      <c r="E38" s="39"/>
      <c r="F38" s="39"/>
    </row>
    <row r="39" spans="1:6" ht="12.75">
      <c r="A39" s="104"/>
      <c r="B39" s="39"/>
      <c r="C39" s="39"/>
      <c r="D39" s="39"/>
      <c r="E39" s="39"/>
      <c r="F39" s="39"/>
    </row>
    <row r="40" spans="1:6" ht="12.75">
      <c r="A40" s="104"/>
      <c r="B40" s="39"/>
      <c r="C40" s="39"/>
      <c r="D40" s="39"/>
      <c r="E40" s="39"/>
      <c r="F40" s="39"/>
    </row>
    <row r="41" spans="1:6" ht="12.75">
      <c r="A41" s="217" t="s">
        <v>601</v>
      </c>
      <c r="B41" s="217"/>
      <c r="C41" s="217"/>
      <c r="D41" s="217"/>
      <c r="E41" s="217"/>
      <c r="F41" s="217"/>
    </row>
    <row r="42" spans="1:6" ht="12.75">
      <c r="A42" s="65"/>
      <c r="B42" s="65"/>
      <c r="C42" s="65"/>
      <c r="D42" s="65"/>
      <c r="E42" s="65"/>
      <c r="F42" s="65"/>
    </row>
    <row r="43" spans="1:6" ht="12.75">
      <c r="A43" s="215" t="s">
        <v>458</v>
      </c>
      <c r="B43" s="215"/>
      <c r="C43" s="215"/>
      <c r="D43" s="106">
        <v>-5955.51</v>
      </c>
      <c r="E43" s="65"/>
      <c r="F43" s="65"/>
    </row>
    <row r="44" spans="1:6" ht="12.75">
      <c r="A44" s="107" t="s">
        <v>257</v>
      </c>
      <c r="B44" s="108"/>
      <c r="C44" s="108"/>
      <c r="D44" s="134"/>
      <c r="E44" s="65"/>
      <c r="F44" s="65"/>
    </row>
    <row r="45" spans="1:6" ht="12.75">
      <c r="A45" s="218" t="s">
        <v>498</v>
      </c>
      <c r="B45" s="219"/>
      <c r="C45" s="219"/>
      <c r="D45" s="110">
        <f>SUM(B28)</f>
        <v>776091.69</v>
      </c>
      <c r="E45" s="65"/>
      <c r="F45" s="65"/>
    </row>
    <row r="46" spans="1:6" ht="12.75">
      <c r="A46" s="109" t="s">
        <v>274</v>
      </c>
      <c r="B46" s="109"/>
      <c r="C46" s="109"/>
      <c r="D46" s="64">
        <v>0</v>
      </c>
      <c r="E46" s="65"/>
      <c r="F46" s="65"/>
    </row>
    <row r="47" spans="1:6" ht="12.75">
      <c r="A47" s="107" t="s">
        <v>268</v>
      </c>
      <c r="B47" s="107"/>
      <c r="C47" s="107"/>
      <c r="D47" s="106">
        <f>SUM(D45:D46)</f>
        <v>776091.69</v>
      </c>
      <c r="E47" s="65"/>
      <c r="F47" s="65"/>
    </row>
    <row r="48" spans="1:6" ht="12.75">
      <c r="A48" s="107"/>
      <c r="B48" s="107"/>
      <c r="C48" s="107"/>
      <c r="D48" s="106"/>
      <c r="E48" s="65"/>
      <c r="F48" s="65"/>
    </row>
    <row r="49" spans="1:6" ht="12.75">
      <c r="A49" s="107"/>
      <c r="B49" s="107"/>
      <c r="C49" s="107"/>
      <c r="D49" s="106"/>
      <c r="E49" s="65"/>
      <c r="F49" s="65"/>
    </row>
    <row r="50" spans="1:6" ht="12.75">
      <c r="A50" s="107"/>
      <c r="B50" s="107"/>
      <c r="C50" s="107"/>
      <c r="D50" s="106"/>
      <c r="E50" s="65"/>
      <c r="F50" s="65"/>
    </row>
    <row r="51" spans="1:6" ht="12.75">
      <c r="A51" s="107"/>
      <c r="B51" s="107"/>
      <c r="C51" s="107"/>
      <c r="D51" s="106"/>
      <c r="E51" s="65"/>
      <c r="F51" s="65"/>
    </row>
    <row r="52" spans="1:6" ht="12.75">
      <c r="A52" s="107"/>
      <c r="B52" s="107"/>
      <c r="C52" s="107"/>
      <c r="D52" s="106"/>
      <c r="E52" s="65"/>
      <c r="F52" s="65"/>
    </row>
    <row r="53" spans="1:6" ht="12.75">
      <c r="A53" s="107"/>
      <c r="B53" s="107"/>
      <c r="C53" s="107"/>
      <c r="D53" s="106"/>
      <c r="E53" s="65"/>
      <c r="F53" s="65"/>
    </row>
    <row r="54" spans="1:6" ht="12.75">
      <c r="A54" s="107"/>
      <c r="B54" s="107"/>
      <c r="C54" s="107"/>
      <c r="D54" s="106"/>
      <c r="E54" s="65"/>
      <c r="F54" s="65"/>
    </row>
    <row r="55" spans="1:6" ht="12.75">
      <c r="A55" s="107"/>
      <c r="B55" s="107"/>
      <c r="C55" s="107"/>
      <c r="D55" s="106"/>
      <c r="E55" s="65"/>
      <c r="F55" s="65"/>
    </row>
    <row r="56" spans="1:6" ht="12.75">
      <c r="A56" s="107"/>
      <c r="B56" s="107"/>
      <c r="C56" s="107"/>
      <c r="D56" s="106"/>
      <c r="E56" s="65"/>
      <c r="F56" s="65"/>
    </row>
    <row r="57" spans="1:6" ht="12.75">
      <c r="A57" s="107"/>
      <c r="B57" s="107"/>
      <c r="C57" s="107"/>
      <c r="D57" s="106"/>
      <c r="E57" s="65"/>
      <c r="F57" s="65"/>
    </row>
    <row r="58" spans="1:6" ht="12.75">
      <c r="A58" s="107"/>
      <c r="B58" s="107"/>
      <c r="C58" s="107"/>
      <c r="D58" s="106"/>
      <c r="E58" s="65"/>
      <c r="F58" s="65"/>
    </row>
    <row r="59" spans="1:6" ht="12.75">
      <c r="A59" s="107"/>
      <c r="B59" s="107"/>
      <c r="C59" s="107"/>
      <c r="D59" s="106"/>
      <c r="E59" s="65"/>
      <c r="F59" s="65"/>
    </row>
    <row r="60" spans="1:6" ht="12.75">
      <c r="A60" s="107"/>
      <c r="B60" s="107"/>
      <c r="C60" s="107"/>
      <c r="D60" s="106"/>
      <c r="E60" s="65"/>
      <c r="F60" s="65"/>
    </row>
    <row r="61" spans="1:6" ht="12.75">
      <c r="A61" s="107"/>
      <c r="B61" s="107"/>
      <c r="C61" s="107"/>
      <c r="D61" s="106"/>
      <c r="E61" s="65"/>
      <c r="F61" s="65"/>
    </row>
    <row r="62" spans="1:6" ht="12.75">
      <c r="A62" s="107"/>
      <c r="B62" s="107"/>
      <c r="C62" s="107"/>
      <c r="D62" s="106"/>
      <c r="E62" s="65"/>
      <c r="F62" s="65"/>
    </row>
    <row r="63" spans="1:6" ht="12.75">
      <c r="A63" s="107"/>
      <c r="B63" s="107"/>
      <c r="C63" s="107"/>
      <c r="D63" s="106"/>
      <c r="E63" s="65"/>
      <c r="F63" s="65"/>
    </row>
    <row r="64" spans="1:6" ht="12.75">
      <c r="A64" s="107"/>
      <c r="B64" s="107"/>
      <c r="C64" s="107"/>
      <c r="D64" s="106"/>
      <c r="E64" s="65"/>
      <c r="F64" s="65"/>
    </row>
    <row r="65" spans="1:6" ht="12.75">
      <c r="A65" s="107"/>
      <c r="B65" s="107"/>
      <c r="C65" s="107"/>
      <c r="D65" s="106"/>
      <c r="E65" s="65"/>
      <c r="F65" s="65"/>
    </row>
    <row r="66" spans="1:6" ht="12.75">
      <c r="A66" s="107"/>
      <c r="B66" s="107"/>
      <c r="C66" s="107"/>
      <c r="D66" s="111"/>
      <c r="E66" s="65"/>
      <c r="F66" s="65"/>
    </row>
    <row r="67" spans="1:6" ht="12.75">
      <c r="A67" s="107" t="s">
        <v>258</v>
      </c>
      <c r="B67" s="108"/>
      <c r="C67" s="108"/>
      <c r="D67" s="65"/>
      <c r="E67" s="65"/>
      <c r="F67" s="65"/>
    </row>
    <row r="68" spans="1:6" ht="12.75">
      <c r="A68" s="108" t="s">
        <v>111</v>
      </c>
      <c r="B68" s="108"/>
      <c r="C68" s="108"/>
      <c r="D68" s="65"/>
      <c r="E68" s="65"/>
      <c r="F68" s="65"/>
    </row>
    <row r="69" spans="1:7" ht="12.75">
      <c r="A69" s="32" t="s">
        <v>250</v>
      </c>
      <c r="B69" s="33"/>
      <c r="C69" s="34" t="s">
        <v>483</v>
      </c>
      <c r="D69" s="34" t="s">
        <v>66</v>
      </c>
      <c r="E69" s="226" t="s">
        <v>490</v>
      </c>
      <c r="F69" s="214"/>
      <c r="G69" s="227"/>
    </row>
    <row r="70" spans="1:7" ht="12.75">
      <c r="A70" s="35" t="s">
        <v>251</v>
      </c>
      <c r="B70" s="36"/>
      <c r="C70" s="46" t="s">
        <v>484</v>
      </c>
      <c r="D70" s="37" t="s">
        <v>4</v>
      </c>
      <c r="E70" s="154" t="s">
        <v>485</v>
      </c>
      <c r="F70" s="5" t="s">
        <v>486</v>
      </c>
      <c r="G70" s="5" t="s">
        <v>487</v>
      </c>
    </row>
    <row r="71" spans="1:9" ht="12.75">
      <c r="A71" s="220" t="s">
        <v>249</v>
      </c>
      <c r="B71" s="221"/>
      <c r="C71" s="151" t="s">
        <v>260</v>
      </c>
      <c r="D71" s="112">
        <v>35119.8</v>
      </c>
      <c r="E71" s="13" t="s">
        <v>488</v>
      </c>
      <c r="F71" s="43">
        <v>1.39</v>
      </c>
      <c r="G71" s="76">
        <v>1.39</v>
      </c>
      <c r="I71" s="51"/>
    </row>
    <row r="72" spans="1:9" ht="12.75">
      <c r="A72" s="220" t="s">
        <v>256</v>
      </c>
      <c r="B72" s="221"/>
      <c r="C72" s="151" t="s">
        <v>17</v>
      </c>
      <c r="D72" s="82">
        <v>176146.14</v>
      </c>
      <c r="E72" s="13" t="s">
        <v>488</v>
      </c>
      <c r="F72" s="186">
        <v>6.43</v>
      </c>
      <c r="G72" s="187">
        <v>7.08</v>
      </c>
      <c r="I72" s="51"/>
    </row>
    <row r="73" spans="1:9" ht="12.75">
      <c r="A73" s="135" t="s">
        <v>10</v>
      </c>
      <c r="B73" s="100"/>
      <c r="C73" s="151" t="s">
        <v>17</v>
      </c>
      <c r="D73" s="82">
        <v>22153.92</v>
      </c>
      <c r="E73" s="13" t="s">
        <v>488</v>
      </c>
      <c r="F73" s="186">
        <v>0.92</v>
      </c>
      <c r="G73" s="186">
        <v>0.92</v>
      </c>
      <c r="I73" s="51"/>
    </row>
    <row r="74" spans="1:7" ht="12.75">
      <c r="A74" s="114" t="s">
        <v>444</v>
      </c>
      <c r="B74" s="115"/>
      <c r="C74" s="151" t="s">
        <v>619</v>
      </c>
      <c r="D74" s="82">
        <v>10038.72</v>
      </c>
      <c r="E74" s="190" t="s">
        <v>504</v>
      </c>
      <c r="F74" s="235" t="s">
        <v>708</v>
      </c>
      <c r="G74" s="242"/>
    </row>
    <row r="75" spans="1:9" ht="12.75">
      <c r="A75" s="114" t="s">
        <v>67</v>
      </c>
      <c r="B75" s="115"/>
      <c r="C75" s="151" t="s">
        <v>597</v>
      </c>
      <c r="D75" s="116">
        <v>8043.02</v>
      </c>
      <c r="E75" s="13" t="s">
        <v>488</v>
      </c>
      <c r="F75" s="43">
        <v>0.31</v>
      </c>
      <c r="G75" s="76">
        <v>0.32</v>
      </c>
      <c r="I75" s="51"/>
    </row>
    <row r="76" spans="1:9" ht="12.75">
      <c r="A76" s="114" t="s">
        <v>68</v>
      </c>
      <c r="B76" s="115"/>
      <c r="C76" s="151" t="s">
        <v>20</v>
      </c>
      <c r="D76" s="116">
        <v>2021.28</v>
      </c>
      <c r="E76" s="13" t="s">
        <v>488</v>
      </c>
      <c r="F76" s="43">
        <v>0.08</v>
      </c>
      <c r="G76" s="76">
        <v>0.08</v>
      </c>
      <c r="I76" s="51"/>
    </row>
    <row r="77" spans="1:9" ht="12.75">
      <c r="A77" s="117" t="s">
        <v>78</v>
      </c>
      <c r="B77" s="118"/>
      <c r="C77" s="151" t="s">
        <v>76</v>
      </c>
      <c r="D77" s="116">
        <v>1726.56</v>
      </c>
      <c r="E77" s="13" t="s">
        <v>488</v>
      </c>
      <c r="F77" s="43">
        <v>0.06</v>
      </c>
      <c r="G77" s="76">
        <v>0.07</v>
      </c>
      <c r="I77" s="51"/>
    </row>
    <row r="78" spans="1:9" ht="12.75">
      <c r="A78" s="143" t="s">
        <v>492</v>
      </c>
      <c r="B78" s="118"/>
      <c r="C78" s="151" t="s">
        <v>261</v>
      </c>
      <c r="D78" s="116">
        <v>30635.07</v>
      </c>
      <c r="E78" s="13" t="s">
        <v>488</v>
      </c>
      <c r="F78" s="43">
        <v>1.16</v>
      </c>
      <c r="G78" s="76">
        <v>1.23</v>
      </c>
      <c r="I78" s="51"/>
    </row>
    <row r="79" spans="1:9" ht="12.75">
      <c r="A79" s="177" t="s">
        <v>596</v>
      </c>
      <c r="B79" s="118"/>
      <c r="C79" s="151" t="s">
        <v>261</v>
      </c>
      <c r="D79" s="116">
        <v>8277.89</v>
      </c>
      <c r="E79" s="13" t="s">
        <v>491</v>
      </c>
      <c r="F79" s="76">
        <v>0.0222</v>
      </c>
      <c r="G79" s="76">
        <v>0.0222</v>
      </c>
      <c r="I79" s="51"/>
    </row>
    <row r="80" spans="1:9" ht="12.75">
      <c r="A80" s="113" t="s">
        <v>11</v>
      </c>
      <c r="B80" s="47"/>
      <c r="C80" s="151" t="s">
        <v>18</v>
      </c>
      <c r="D80" s="82">
        <v>74703.22</v>
      </c>
      <c r="E80" s="13" t="s">
        <v>488</v>
      </c>
      <c r="F80" s="76">
        <v>2.84</v>
      </c>
      <c r="G80" s="76">
        <v>2.98</v>
      </c>
      <c r="I80" s="51"/>
    </row>
    <row r="81" spans="1:7" ht="12.75">
      <c r="A81" s="135"/>
      <c r="B81" s="100"/>
      <c r="C81" s="116"/>
      <c r="D81" s="116"/>
      <c r="E81" s="13"/>
      <c r="F81" s="5" t="s">
        <v>493</v>
      </c>
      <c r="G81" s="5" t="s">
        <v>494</v>
      </c>
    </row>
    <row r="82" spans="1:8" ht="15">
      <c r="A82" s="177" t="s">
        <v>446</v>
      </c>
      <c r="B82" s="127"/>
      <c r="C82" s="151" t="s">
        <v>19</v>
      </c>
      <c r="D82" s="116">
        <v>366347.66</v>
      </c>
      <c r="E82" s="13" t="s">
        <v>489</v>
      </c>
      <c r="F82" s="76">
        <v>3.66</v>
      </c>
      <c r="G82" s="76">
        <v>3.94</v>
      </c>
      <c r="H82" s="45"/>
    </row>
    <row r="83" spans="1:7" ht="12.75">
      <c r="A83" s="113" t="s">
        <v>269</v>
      </c>
      <c r="B83" s="43"/>
      <c r="C83" s="121"/>
      <c r="D83" s="121">
        <f>SUM(D71:D82)</f>
        <v>735213.28</v>
      </c>
      <c r="E83" s="113"/>
      <c r="F83" s="43"/>
      <c r="G83" s="5"/>
    </row>
    <row r="84" spans="1:6" ht="12.75">
      <c r="A84" s="86"/>
      <c r="B84" s="44"/>
      <c r="C84" s="122"/>
      <c r="D84" s="123"/>
      <c r="E84" s="10"/>
      <c r="F84" s="10"/>
    </row>
    <row r="85" spans="1:6" ht="12.75">
      <c r="A85" s="44" t="s">
        <v>9</v>
      </c>
      <c r="B85" s="44"/>
      <c r="C85" s="122"/>
      <c r="D85" s="123">
        <v>16958.59</v>
      </c>
      <c r="E85" s="10" t="s">
        <v>276</v>
      </c>
      <c r="F85" s="10"/>
    </row>
    <row r="86" spans="1:6" ht="12.75">
      <c r="A86" s="42"/>
      <c r="B86" s="42"/>
      <c r="C86" s="42"/>
      <c r="D86" s="42"/>
      <c r="E86" s="42"/>
      <c r="F86" s="42"/>
    </row>
    <row r="87" spans="1:9" ht="12.75">
      <c r="A87" s="128" t="s">
        <v>275</v>
      </c>
      <c r="B87" s="128"/>
      <c r="C87" s="129"/>
      <c r="D87" s="130">
        <v>650</v>
      </c>
      <c r="E87" s="40" t="s">
        <v>278</v>
      </c>
      <c r="F87" s="40"/>
      <c r="G87" s="42"/>
      <c r="H87" s="42"/>
      <c r="I87" s="42"/>
    </row>
    <row r="88" spans="1:9" ht="12.75">
      <c r="A88" s="128" t="s">
        <v>279</v>
      </c>
      <c r="B88" s="128"/>
      <c r="C88" s="129"/>
      <c r="D88" s="130">
        <v>1155</v>
      </c>
      <c r="E88" s="40" t="s">
        <v>283</v>
      </c>
      <c r="F88" s="40"/>
      <c r="G88" s="42"/>
      <c r="H88" s="42"/>
      <c r="I88" s="42"/>
    </row>
    <row r="89" spans="1:6" ht="12.75">
      <c r="A89" s="40" t="s">
        <v>282</v>
      </c>
      <c r="B89" s="40"/>
      <c r="C89" s="40"/>
      <c r="D89" s="40">
        <v>3918</v>
      </c>
      <c r="E89" s="40"/>
      <c r="F89" s="40"/>
    </row>
    <row r="90" spans="1:6" ht="12.75">
      <c r="A90" s="107" t="s">
        <v>270</v>
      </c>
      <c r="B90" s="39"/>
      <c r="C90" s="39"/>
      <c r="D90" s="124">
        <f>SUM(D83:D89)</f>
        <v>757894.87</v>
      </c>
      <c r="E90" s="125"/>
      <c r="F90" s="125"/>
    </row>
    <row r="91" spans="1:6" ht="12.75">
      <c r="A91" s="215" t="s">
        <v>459</v>
      </c>
      <c r="B91" s="215"/>
      <c r="C91" s="215"/>
      <c r="D91" s="106">
        <f>SUM(D43+D47-D90)</f>
        <v>12241.30999999994</v>
      </c>
      <c r="E91" s="125"/>
      <c r="F91" s="125"/>
    </row>
    <row r="92" spans="1:6" ht="12.75">
      <c r="A92" s="148" t="s">
        <v>501</v>
      </c>
      <c r="B92" s="125"/>
      <c r="C92" s="125"/>
      <c r="D92" s="106">
        <f>SUM(E28)</f>
        <v>137580.3</v>
      </c>
      <c r="E92" s="125"/>
      <c r="F92" s="125"/>
    </row>
    <row r="93" spans="1:6" ht="12.75">
      <c r="A93" s="148" t="s">
        <v>502</v>
      </c>
      <c r="B93" s="125"/>
      <c r="C93" s="125"/>
      <c r="D93" s="106"/>
      <c r="E93" s="125"/>
      <c r="F93" s="125"/>
    </row>
    <row r="94" spans="1:6" ht="12.75">
      <c r="A94" s="212" t="s">
        <v>615</v>
      </c>
      <c r="B94" s="212"/>
      <c r="C94" s="212"/>
      <c r="D94" s="106">
        <f>SUM(D91-D92)</f>
        <v>-125338.99000000005</v>
      </c>
      <c r="E94" s="125"/>
      <c r="F94" s="125"/>
    </row>
    <row r="95" spans="1:6" ht="12.75">
      <c r="A95" s="125"/>
      <c r="B95" s="125"/>
      <c r="C95" s="125"/>
      <c r="D95" s="125"/>
      <c r="E95" s="125"/>
      <c r="F95" s="125"/>
    </row>
    <row r="96" spans="1:7" ht="12.75">
      <c r="A96" s="9" t="s">
        <v>74</v>
      </c>
      <c r="B96" s="9"/>
      <c r="C96" s="9"/>
      <c r="D96" s="9"/>
      <c r="E96" s="9" t="s">
        <v>495</v>
      </c>
      <c r="F96" s="65" t="s">
        <v>104</v>
      </c>
      <c r="G96" s="65" t="s">
        <v>104</v>
      </c>
    </row>
    <row r="97" spans="1:7" ht="12.75">
      <c r="A97" s="9"/>
      <c r="B97" s="9"/>
      <c r="C97" s="9"/>
      <c r="D97" s="9"/>
      <c r="E97" s="50"/>
      <c r="F97" s="50" t="s">
        <v>594</v>
      </c>
      <c r="G97" t="s">
        <v>474</v>
      </c>
    </row>
    <row r="98" spans="1:9" ht="12.75">
      <c r="A98" t="s">
        <v>620</v>
      </c>
      <c r="B98" s="10" t="s">
        <v>392</v>
      </c>
      <c r="C98" s="10"/>
      <c r="D98" s="10"/>
      <c r="E98" s="173" t="s">
        <v>592</v>
      </c>
      <c r="F98" s="69">
        <v>144.98</v>
      </c>
      <c r="G98" s="120">
        <v>149.33</v>
      </c>
      <c r="I98" s="120"/>
    </row>
    <row r="99" spans="1:9" ht="12.75">
      <c r="A99" s="10"/>
      <c r="B99" s="10" t="s">
        <v>393</v>
      </c>
      <c r="C99" s="10"/>
      <c r="D99" s="10"/>
      <c r="E99" s="173"/>
      <c r="F99" s="69"/>
      <c r="G99" s="120"/>
      <c r="I99" s="120"/>
    </row>
    <row r="100" spans="1:9" ht="12.75">
      <c r="A100" t="s">
        <v>620</v>
      </c>
      <c r="B100" s="10" t="s">
        <v>394</v>
      </c>
      <c r="C100" s="10"/>
      <c r="D100" s="10"/>
      <c r="E100" s="109"/>
      <c r="F100" s="69"/>
      <c r="G100" s="69"/>
      <c r="I100" s="69"/>
    </row>
    <row r="101" spans="1:9" ht="12.75">
      <c r="A101" s="10"/>
      <c r="B101" s="10" t="s">
        <v>395</v>
      </c>
      <c r="C101" s="10"/>
      <c r="D101" s="10"/>
      <c r="E101" s="173" t="s">
        <v>593</v>
      </c>
      <c r="F101" s="120">
        <v>1902.22</v>
      </c>
      <c r="G101" s="120">
        <v>1932.88</v>
      </c>
      <c r="I101" s="120"/>
    </row>
    <row r="102" spans="1:9" ht="12.75">
      <c r="A102" s="10" t="s">
        <v>181</v>
      </c>
      <c r="B102" s="10" t="s">
        <v>108</v>
      </c>
      <c r="C102" s="10"/>
      <c r="D102" s="10"/>
      <c r="E102" s="173" t="s">
        <v>107</v>
      </c>
      <c r="F102" s="120">
        <v>21.54</v>
      </c>
      <c r="G102" s="120">
        <v>23.91</v>
      </c>
      <c r="I102" s="120"/>
    </row>
    <row r="103" spans="1:9" ht="12.75">
      <c r="A103" s="10" t="s">
        <v>181</v>
      </c>
      <c r="B103" s="10" t="s">
        <v>109</v>
      </c>
      <c r="C103" s="10"/>
      <c r="D103" s="10"/>
      <c r="E103" s="173" t="s">
        <v>107</v>
      </c>
      <c r="F103" s="120">
        <v>14.82</v>
      </c>
      <c r="G103" s="120">
        <v>16.45</v>
      </c>
      <c r="I103" s="120"/>
    </row>
    <row r="104" spans="1:9" ht="12.75">
      <c r="A104" s="10"/>
      <c r="B104" s="10"/>
      <c r="C104" s="10"/>
      <c r="D104" s="10"/>
      <c r="E104" s="120"/>
      <c r="F104" s="120"/>
      <c r="I104" s="120"/>
    </row>
    <row r="105" spans="1:6" ht="12.75">
      <c r="A105" s="203" t="s">
        <v>112</v>
      </c>
      <c r="B105" s="203"/>
      <c r="C105" s="203"/>
      <c r="D105" s="9"/>
      <c r="E105" s="203"/>
      <c r="F105" s="203"/>
    </row>
    <row r="106" spans="1:6" ht="12.75">
      <c r="A106" s="203" t="s">
        <v>113</v>
      </c>
      <c r="B106" s="203"/>
      <c r="C106" s="203"/>
      <c r="D106" s="203"/>
      <c r="E106" s="203"/>
      <c r="F106" s="203"/>
    </row>
    <row r="107" spans="1:6" ht="12.75">
      <c r="A107" s="50" t="s">
        <v>503</v>
      </c>
      <c r="B107" s="203"/>
      <c r="C107" s="203"/>
      <c r="D107" s="203"/>
      <c r="E107" s="203"/>
      <c r="F107" s="203"/>
    </row>
    <row r="108" spans="1:6" ht="12.75">
      <c r="A108" t="s">
        <v>500</v>
      </c>
      <c r="B108" s="203"/>
      <c r="C108" s="203"/>
      <c r="D108" s="203"/>
      <c r="E108" s="203"/>
      <c r="F108" s="203"/>
    </row>
    <row r="109" spans="1:6" ht="12.75">
      <c r="A109" t="s">
        <v>654</v>
      </c>
      <c r="B109" s="203"/>
      <c r="C109" s="203"/>
      <c r="D109" s="203"/>
      <c r="E109" s="203"/>
      <c r="F109" s="203"/>
    </row>
    <row r="110" spans="1:6" ht="12.75">
      <c r="A110" t="s">
        <v>655</v>
      </c>
      <c r="B110" s="203"/>
      <c r="C110" s="203"/>
      <c r="D110" s="203"/>
      <c r="E110" s="203"/>
      <c r="F110" s="203"/>
    </row>
    <row r="111" spans="1:6" ht="12.75">
      <c r="A111" t="s">
        <v>656</v>
      </c>
      <c r="B111" s="203"/>
      <c r="C111" s="203"/>
      <c r="D111" s="203"/>
      <c r="E111" s="203"/>
      <c r="F111" s="203"/>
    </row>
    <row r="112" spans="1:6" ht="12.75">
      <c r="A112" t="s">
        <v>658</v>
      </c>
      <c r="B112" s="203"/>
      <c r="C112" s="203"/>
      <c r="D112" s="203"/>
      <c r="E112" s="203"/>
      <c r="F112" s="203"/>
    </row>
    <row r="113" spans="1:6" ht="12.75">
      <c r="A113" s="50" t="s">
        <v>657</v>
      </c>
      <c r="B113" s="203"/>
      <c r="C113" s="203"/>
      <c r="D113" s="203"/>
      <c r="E113" s="203"/>
      <c r="F113" s="203"/>
    </row>
    <row r="114" spans="1:6" ht="12.75">
      <c r="A114" t="s">
        <v>659</v>
      </c>
      <c r="B114" s="203"/>
      <c r="C114" s="203"/>
      <c r="D114" s="203"/>
      <c r="E114" s="203"/>
      <c r="F114" s="203"/>
    </row>
    <row r="115" spans="1:6" ht="12.75">
      <c r="A115" s="10"/>
      <c r="B115" s="10"/>
      <c r="C115" s="10"/>
      <c r="D115" s="10"/>
      <c r="E115" s="10"/>
      <c r="F115" s="10"/>
    </row>
    <row r="116" spans="1:6" ht="12.75">
      <c r="A116" s="10" t="s">
        <v>273</v>
      </c>
      <c r="B116" s="10"/>
      <c r="C116" s="10" t="s">
        <v>442</v>
      </c>
      <c r="D116" s="10"/>
      <c r="E116" s="10"/>
      <c r="F116" s="10"/>
    </row>
    <row r="117" spans="1:6" ht="12.75">
      <c r="A117" s="10"/>
      <c r="B117" s="10"/>
      <c r="C117" s="10"/>
      <c r="D117" s="10"/>
      <c r="E117" s="10"/>
      <c r="F117" s="10"/>
    </row>
    <row r="118" spans="1:6" ht="12.75">
      <c r="A118" s="10"/>
      <c r="B118" s="10"/>
      <c r="C118" s="10"/>
      <c r="D118" s="10"/>
      <c r="E118" s="10"/>
      <c r="F118" s="10"/>
    </row>
    <row r="119" spans="1:3" ht="12.75">
      <c r="A119" s="10"/>
      <c r="B119" s="10"/>
      <c r="C119" s="10"/>
    </row>
    <row r="120" spans="1:3" ht="12.75">
      <c r="A120" s="10"/>
      <c r="B120" s="10"/>
      <c r="C120" s="10"/>
    </row>
    <row r="121" spans="1:3" ht="12.75">
      <c r="A121" s="10"/>
      <c r="B121" s="10"/>
      <c r="C121" s="10"/>
    </row>
    <row r="122" spans="1:3" ht="12.75">
      <c r="A122" s="10" t="s">
        <v>280</v>
      </c>
      <c r="B122" s="10"/>
      <c r="C122" s="10"/>
    </row>
    <row r="123" spans="1:6" ht="12.75">
      <c r="A123" s="10"/>
      <c r="B123" s="10"/>
      <c r="C123" s="10"/>
      <c r="D123" s="10"/>
      <c r="E123" s="10"/>
      <c r="F123" s="10"/>
    </row>
    <row r="124" spans="1:6" ht="12.75">
      <c r="A124" s="10"/>
      <c r="B124" s="10"/>
      <c r="C124" s="10"/>
      <c r="D124" s="10"/>
      <c r="E124" s="10"/>
      <c r="F124" s="10"/>
    </row>
    <row r="125" spans="1:6" ht="12.75">
      <c r="A125" s="10"/>
      <c r="B125" s="10"/>
      <c r="C125" s="10"/>
      <c r="D125" s="10"/>
      <c r="E125" s="10"/>
      <c r="F125" s="10"/>
    </row>
    <row r="126" spans="1:6" ht="12.75">
      <c r="A126" s="10"/>
      <c r="B126" s="10"/>
      <c r="C126" s="10"/>
      <c r="D126" s="10"/>
      <c r="E126" s="10"/>
      <c r="F126" s="10"/>
    </row>
    <row r="127" spans="1:6" ht="12.75">
      <c r="A127" s="10"/>
      <c r="B127" s="10"/>
      <c r="C127" s="10"/>
      <c r="D127" s="10"/>
      <c r="E127" s="10"/>
      <c r="F127" s="10"/>
    </row>
    <row r="128" spans="1:6" ht="12.75">
      <c r="A128" s="10"/>
      <c r="B128" s="10"/>
      <c r="C128" s="10"/>
      <c r="D128" s="10"/>
      <c r="E128" s="10"/>
      <c r="F128" s="10"/>
    </row>
    <row r="129" spans="1:6" ht="12.75">
      <c r="A129" s="10"/>
      <c r="B129" s="10"/>
      <c r="C129" s="10"/>
      <c r="D129" s="10"/>
      <c r="E129" s="10"/>
      <c r="F129" s="10"/>
    </row>
    <row r="130" spans="1:6" ht="12.75">
      <c r="A130" s="10"/>
      <c r="B130" s="10"/>
      <c r="C130" s="10"/>
      <c r="D130" s="10"/>
      <c r="E130" s="10"/>
      <c r="F130" s="10"/>
    </row>
    <row r="131" spans="1:6" ht="12.75">
      <c r="A131" s="10"/>
      <c r="B131" s="10"/>
      <c r="C131" s="10"/>
      <c r="D131" s="10"/>
      <c r="E131" s="10"/>
      <c r="F131" s="10"/>
    </row>
    <row r="132" spans="1:6" ht="12.75">
      <c r="A132" s="10"/>
      <c r="B132" s="10"/>
      <c r="C132" s="10"/>
      <c r="D132" s="10"/>
      <c r="E132" s="10"/>
      <c r="F132" s="10"/>
    </row>
    <row r="133" spans="1:6" ht="12.75">
      <c r="A133" s="10"/>
      <c r="B133" s="10"/>
      <c r="C133" s="10"/>
      <c r="D133" s="10"/>
      <c r="E133" s="10"/>
      <c r="F133" s="10"/>
    </row>
  </sheetData>
  <sheetProtection/>
  <mergeCells count="14">
    <mergeCell ref="A94:C94"/>
    <mergeCell ref="A91:C91"/>
    <mergeCell ref="A41:F41"/>
    <mergeCell ref="A43:C43"/>
    <mergeCell ref="A45:C45"/>
    <mergeCell ref="A71:B71"/>
    <mergeCell ref="E69:G69"/>
    <mergeCell ref="F74:G74"/>
    <mergeCell ref="D21:E21"/>
    <mergeCell ref="A72:B72"/>
    <mergeCell ref="A3:F3"/>
    <mergeCell ref="A4:F4"/>
    <mergeCell ref="A18:F18"/>
    <mergeCell ref="D20:E20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137"/>
  <sheetViews>
    <sheetView zoomScalePageLayoutView="0" workbookViewId="0" topLeftCell="A106">
      <selection activeCell="F77" sqref="F77:G77"/>
    </sheetView>
  </sheetViews>
  <sheetFormatPr defaultColWidth="9.00390625" defaultRowHeight="12.75"/>
  <cols>
    <col min="1" max="1" width="26.625" style="0" customWidth="1"/>
    <col min="2" max="2" width="11.50390625" style="0" customWidth="1"/>
    <col min="3" max="3" width="16.50390625" style="0" customWidth="1"/>
    <col min="4" max="4" width="14.875" style="0" customWidth="1"/>
    <col min="5" max="5" width="12.00390625" style="0" customWidth="1"/>
    <col min="6" max="6" width="9.875" style="0" customWidth="1"/>
    <col min="7" max="7" width="10.50390625" style="0" customWidth="1"/>
  </cols>
  <sheetData>
    <row r="1" spans="1:6" ht="12.75">
      <c r="A1" s="8"/>
      <c r="B1" s="8"/>
      <c r="C1" s="8"/>
      <c r="D1" s="8"/>
      <c r="E1" s="8"/>
      <c r="F1" s="8"/>
    </row>
    <row r="2" spans="1:6" ht="12.75">
      <c r="A2" s="216" t="s">
        <v>448</v>
      </c>
      <c r="B2" s="216"/>
      <c r="C2" s="216"/>
      <c r="D2" s="216"/>
      <c r="E2" s="216"/>
      <c r="F2" s="216"/>
    </row>
    <row r="3" spans="1:6" ht="12.75">
      <c r="A3" s="228" t="s">
        <v>28</v>
      </c>
      <c r="B3" s="228"/>
      <c r="C3" s="228"/>
      <c r="D3" s="228"/>
      <c r="E3" s="228"/>
      <c r="F3" s="228"/>
    </row>
    <row r="4" spans="1:6" ht="12.75">
      <c r="A4" s="39"/>
      <c r="B4" s="65" t="s">
        <v>26</v>
      </c>
      <c r="C4" s="9" t="s">
        <v>25</v>
      </c>
      <c r="D4" s="10"/>
      <c r="E4" s="9" t="s">
        <v>117</v>
      </c>
      <c r="F4" s="10"/>
    </row>
    <row r="5" spans="1:6" ht="12.75">
      <c r="A5" s="39"/>
      <c r="B5" s="9"/>
      <c r="C5" s="9"/>
      <c r="D5" s="10"/>
      <c r="E5" s="9"/>
      <c r="F5" s="10"/>
    </row>
    <row r="6" spans="1:6" ht="12.75">
      <c r="A6" s="39" t="s">
        <v>21</v>
      </c>
      <c r="B6" s="40"/>
      <c r="C6" s="40"/>
      <c r="D6" s="40"/>
      <c r="E6" s="9" t="s">
        <v>116</v>
      </c>
      <c r="F6" s="10"/>
    </row>
    <row r="7" spans="1:6" ht="12.75">
      <c r="A7" s="66" t="s">
        <v>262</v>
      </c>
      <c r="B7" s="67"/>
      <c r="C7" s="67"/>
      <c r="D7" s="67"/>
      <c r="E7" s="68" t="s">
        <v>669</v>
      </c>
      <c r="F7" s="69"/>
    </row>
    <row r="8" spans="1:6" ht="12.75">
      <c r="A8" s="66" t="s">
        <v>325</v>
      </c>
      <c r="B8" s="67"/>
      <c r="C8" s="67"/>
      <c r="D8" s="67"/>
      <c r="E8" s="68" t="s">
        <v>668</v>
      </c>
      <c r="F8" s="69"/>
    </row>
    <row r="9" spans="1:6" ht="12.75">
      <c r="A9" s="66" t="s">
        <v>264</v>
      </c>
      <c r="B9" s="68"/>
      <c r="C9" s="69"/>
      <c r="D9" s="69"/>
      <c r="E9" s="9" t="s">
        <v>327</v>
      </c>
      <c r="F9" s="69"/>
    </row>
    <row r="10" spans="1:6" ht="12.75">
      <c r="A10" s="39" t="s">
        <v>265</v>
      </c>
      <c r="B10" s="40"/>
      <c r="C10" s="40"/>
      <c r="D10" s="40"/>
      <c r="E10" s="9" t="s">
        <v>551</v>
      </c>
      <c r="F10" s="10"/>
    </row>
    <row r="11" spans="1:6" ht="12.75">
      <c r="A11" s="39" t="s">
        <v>455</v>
      </c>
      <c r="B11" s="40"/>
      <c r="C11" s="40"/>
      <c r="D11" s="40"/>
      <c r="E11" s="9"/>
      <c r="F11" s="10"/>
    </row>
    <row r="12" spans="1:6" ht="12.75">
      <c r="A12" s="39"/>
      <c r="B12" s="40"/>
      <c r="C12" s="40"/>
      <c r="D12" s="40"/>
      <c r="E12" s="9"/>
      <c r="F12" s="10"/>
    </row>
    <row r="13" spans="1:6" ht="12.75">
      <c r="A13" s="39"/>
      <c r="B13" s="40"/>
      <c r="C13" s="40"/>
      <c r="D13" s="40"/>
      <c r="E13" s="9"/>
      <c r="F13" s="10"/>
    </row>
    <row r="14" spans="1:6" ht="12.75">
      <c r="A14" s="39"/>
      <c r="B14" s="40"/>
      <c r="C14" s="40"/>
      <c r="D14" s="40"/>
      <c r="E14" s="9"/>
      <c r="F14" s="10"/>
    </row>
    <row r="15" spans="1:6" ht="12.75">
      <c r="A15" s="39"/>
      <c r="B15" s="40"/>
      <c r="C15" s="40"/>
      <c r="D15" s="40"/>
      <c r="E15" s="9"/>
      <c r="F15" s="10"/>
    </row>
    <row r="16" spans="1:6" ht="12.75">
      <c r="A16" s="217" t="s">
        <v>449</v>
      </c>
      <c r="B16" s="217"/>
      <c r="C16" s="217"/>
      <c r="D16" s="217"/>
      <c r="E16" s="217"/>
      <c r="F16" s="217"/>
    </row>
    <row r="17" spans="1:6" ht="12.75">
      <c r="A17" s="65"/>
      <c r="B17" s="65"/>
      <c r="C17" s="65"/>
      <c r="D17" s="65"/>
      <c r="E17" s="65"/>
      <c r="F17" s="65"/>
    </row>
    <row r="18" spans="1:6" ht="12.75">
      <c r="A18" s="70" t="s">
        <v>0</v>
      </c>
      <c r="B18" s="71" t="s">
        <v>23</v>
      </c>
      <c r="C18" s="71" t="s">
        <v>5</v>
      </c>
      <c r="D18" s="229" t="s">
        <v>24</v>
      </c>
      <c r="E18" s="230"/>
      <c r="F18" s="71" t="s">
        <v>7</v>
      </c>
    </row>
    <row r="19" spans="1:6" ht="12.75">
      <c r="A19" s="72" t="s">
        <v>1</v>
      </c>
      <c r="B19" s="73" t="s">
        <v>2</v>
      </c>
      <c r="C19" s="73" t="s">
        <v>2</v>
      </c>
      <c r="D19" s="231" t="s">
        <v>450</v>
      </c>
      <c r="E19" s="232"/>
      <c r="F19" s="73" t="s">
        <v>8</v>
      </c>
    </row>
    <row r="20" spans="1:6" ht="12.75">
      <c r="A20" s="72"/>
      <c r="B20" s="74" t="s">
        <v>3</v>
      </c>
      <c r="C20" s="74" t="s">
        <v>3</v>
      </c>
      <c r="D20" s="75" t="s">
        <v>2</v>
      </c>
      <c r="E20" s="76" t="s">
        <v>6</v>
      </c>
      <c r="F20" s="73"/>
    </row>
    <row r="21" spans="1:6" ht="12.75">
      <c r="A21" s="77"/>
      <c r="B21" s="75" t="s">
        <v>4</v>
      </c>
      <c r="C21" s="75" t="s">
        <v>4</v>
      </c>
      <c r="D21" s="75" t="s">
        <v>4</v>
      </c>
      <c r="E21" s="75" t="s">
        <v>4</v>
      </c>
      <c r="F21" s="74"/>
    </row>
    <row r="22" spans="1:6" ht="12.75">
      <c r="A22" s="5" t="s">
        <v>613</v>
      </c>
      <c r="B22" s="76">
        <v>756376.9</v>
      </c>
      <c r="C22" s="76">
        <v>744269.61</v>
      </c>
      <c r="D22" s="76">
        <v>114235.78</v>
      </c>
      <c r="E22" s="76">
        <v>50471.08</v>
      </c>
      <c r="F22" s="70"/>
    </row>
    <row r="23" spans="1:6" ht="12.75">
      <c r="A23" s="76" t="s">
        <v>11</v>
      </c>
      <c r="B23" s="76">
        <v>185836.86</v>
      </c>
      <c r="C23" s="76">
        <v>188309.55</v>
      </c>
      <c r="D23" s="76">
        <v>23032.23</v>
      </c>
      <c r="E23" s="76">
        <v>7423.61</v>
      </c>
      <c r="F23" s="72"/>
    </row>
    <row r="24" spans="1:6" ht="12.75">
      <c r="A24" s="76" t="s">
        <v>10</v>
      </c>
      <c r="B24" s="76">
        <v>0</v>
      </c>
      <c r="C24" s="76">
        <v>262.17</v>
      </c>
      <c r="D24" s="76">
        <v>129.69</v>
      </c>
      <c r="E24" s="76">
        <v>129.69</v>
      </c>
      <c r="F24" s="72"/>
    </row>
    <row r="25" spans="1:6" ht="12.75">
      <c r="A25" s="76" t="s">
        <v>12</v>
      </c>
      <c r="B25" s="76">
        <v>190838.35</v>
      </c>
      <c r="C25" s="76">
        <v>194636.34</v>
      </c>
      <c r="D25" s="76">
        <v>21264.65</v>
      </c>
      <c r="E25" s="76">
        <v>11050.57</v>
      </c>
      <c r="F25" s="72"/>
    </row>
    <row r="26" spans="1:6" ht="12.75">
      <c r="A26" s="76" t="s">
        <v>49</v>
      </c>
      <c r="B26" s="76">
        <v>1017318.22</v>
      </c>
      <c r="C26" s="76">
        <v>973229.89</v>
      </c>
      <c r="D26" s="76">
        <v>191422.53</v>
      </c>
      <c r="E26" s="76">
        <v>90794.97</v>
      </c>
      <c r="F26" s="72"/>
    </row>
    <row r="27" spans="1:6" ht="12.75">
      <c r="A27" s="62" t="s">
        <v>65</v>
      </c>
      <c r="B27" s="62">
        <f>SUM(B22:B26)</f>
        <v>2150370.33</v>
      </c>
      <c r="C27" s="62">
        <f>SUM(C22:C26)</f>
        <v>2100707.56</v>
      </c>
      <c r="D27" s="62">
        <f>SUM(D22:D26)</f>
        <v>350084.88</v>
      </c>
      <c r="E27" s="62">
        <f>SUM(E22:E26)</f>
        <v>159869.92</v>
      </c>
      <c r="F27" s="78">
        <v>93</v>
      </c>
    </row>
    <row r="28" spans="1:6" ht="12.75">
      <c r="A28" s="62"/>
      <c r="B28" s="62"/>
      <c r="C28" s="62"/>
      <c r="D28" s="62"/>
      <c r="E28" s="62"/>
      <c r="F28" s="78"/>
    </row>
    <row r="29" spans="1:6" ht="12.75">
      <c r="A29" s="62"/>
      <c r="B29" s="76"/>
      <c r="C29" s="76"/>
      <c r="D29" s="76"/>
      <c r="E29" s="76"/>
      <c r="F29" s="80"/>
    </row>
    <row r="30" spans="1:6" ht="12.75">
      <c r="A30" s="81" t="s">
        <v>71</v>
      </c>
      <c r="B30" s="82">
        <v>1782582.38</v>
      </c>
      <c r="C30" s="76">
        <v>1687192.2</v>
      </c>
      <c r="D30" s="76"/>
      <c r="E30" s="76"/>
      <c r="F30" s="78"/>
    </row>
    <row r="31" spans="1:6" ht="12.75">
      <c r="A31" s="81" t="s">
        <v>72</v>
      </c>
      <c r="B31" s="82">
        <v>1366781.24</v>
      </c>
      <c r="C31" s="76">
        <v>1316889.01</v>
      </c>
      <c r="D31" s="76"/>
      <c r="E31" s="76"/>
      <c r="F31" s="78"/>
    </row>
    <row r="32" spans="1:6" ht="12.75">
      <c r="A32" s="81" t="s">
        <v>79</v>
      </c>
      <c r="B32" s="82">
        <v>743836.36</v>
      </c>
      <c r="C32" s="76">
        <v>723480.18</v>
      </c>
      <c r="D32" s="76"/>
      <c r="E32" s="76"/>
      <c r="F32" s="78"/>
    </row>
    <row r="33" spans="1:6" ht="12.75">
      <c r="A33" s="81"/>
      <c r="B33" s="83"/>
      <c r="C33" s="62"/>
      <c r="D33" s="62"/>
      <c r="E33" s="62"/>
      <c r="F33" s="78"/>
    </row>
    <row r="34" spans="1:6" ht="12.75">
      <c r="A34" s="81" t="s">
        <v>73</v>
      </c>
      <c r="B34" s="83">
        <f>SUM(B30:B33)</f>
        <v>3893199.98</v>
      </c>
      <c r="C34" s="62">
        <f>SUM(C30:C33)</f>
        <v>3727561.39</v>
      </c>
      <c r="D34" s="62"/>
      <c r="E34" s="62"/>
      <c r="F34" s="79"/>
    </row>
    <row r="35" spans="1:6" ht="12.75">
      <c r="A35" s="86"/>
      <c r="B35" s="86"/>
      <c r="C35" s="86"/>
      <c r="D35" s="86"/>
      <c r="E35" s="86"/>
      <c r="F35" s="86"/>
    </row>
    <row r="36" spans="1:6" ht="12.75">
      <c r="A36" s="104" t="s">
        <v>75</v>
      </c>
      <c r="B36" s="39"/>
      <c r="C36" s="39"/>
      <c r="D36" s="39"/>
      <c r="E36" s="39"/>
      <c r="F36" s="39"/>
    </row>
    <row r="37" spans="1:6" ht="12.75">
      <c r="A37" s="104"/>
      <c r="B37" s="39"/>
      <c r="C37" s="39"/>
      <c r="D37" s="39"/>
      <c r="E37" s="39"/>
      <c r="F37" s="39"/>
    </row>
    <row r="38" spans="1:6" ht="12.75">
      <c r="A38" s="217" t="s">
        <v>601</v>
      </c>
      <c r="B38" s="217"/>
      <c r="C38" s="217"/>
      <c r="D38" s="217"/>
      <c r="E38" s="217"/>
      <c r="F38" s="217"/>
    </row>
    <row r="39" spans="1:6" ht="12.75">
      <c r="A39" s="65"/>
      <c r="B39" s="65"/>
      <c r="C39" s="65"/>
      <c r="D39" s="65"/>
      <c r="E39" s="65"/>
      <c r="F39" s="65"/>
    </row>
    <row r="40" spans="1:6" ht="12.75">
      <c r="A40" s="215" t="s">
        <v>458</v>
      </c>
      <c r="B40" s="215"/>
      <c r="C40" s="215"/>
      <c r="D40" s="106">
        <v>15510.85</v>
      </c>
      <c r="E40" s="65"/>
      <c r="F40" s="65"/>
    </row>
    <row r="41" spans="1:6" ht="12.75">
      <c r="A41" s="107"/>
      <c r="B41" s="108"/>
      <c r="C41" s="108"/>
      <c r="D41" s="106"/>
      <c r="E41" s="65"/>
      <c r="F41" s="65"/>
    </row>
    <row r="42" spans="1:6" ht="12.75">
      <c r="A42" s="107" t="s">
        <v>257</v>
      </c>
      <c r="B42" s="108"/>
      <c r="C42" s="108"/>
      <c r="D42" s="134"/>
      <c r="E42" s="65"/>
      <c r="F42" s="65"/>
    </row>
    <row r="43" spans="1:6" ht="12.75">
      <c r="A43" s="142" t="s">
        <v>498</v>
      </c>
      <c r="B43" s="109"/>
      <c r="C43" s="109"/>
      <c r="D43" s="110">
        <f>SUM(B27)</f>
        <v>2150370.33</v>
      </c>
      <c r="E43" s="65"/>
      <c r="F43" s="65"/>
    </row>
    <row r="44" spans="1:6" ht="12.75">
      <c r="A44" s="109" t="s">
        <v>274</v>
      </c>
      <c r="B44" s="109"/>
      <c r="C44" s="109"/>
      <c r="D44" s="64">
        <v>0</v>
      </c>
      <c r="E44" s="65"/>
      <c r="F44" s="65"/>
    </row>
    <row r="45" spans="1:6" ht="12.75">
      <c r="A45" s="107" t="s">
        <v>268</v>
      </c>
      <c r="B45" s="107"/>
      <c r="C45" s="107"/>
      <c r="D45" s="106">
        <f>SUM(D43:D44)</f>
        <v>2150370.33</v>
      </c>
      <c r="E45" s="65"/>
      <c r="F45" s="65"/>
    </row>
    <row r="46" spans="1:6" ht="12.75">
      <c r="A46" s="107"/>
      <c r="B46" s="107"/>
      <c r="C46" s="107"/>
      <c r="D46" s="106"/>
      <c r="E46" s="65"/>
      <c r="F46" s="65"/>
    </row>
    <row r="47" spans="1:6" ht="12.75">
      <c r="A47" s="107"/>
      <c r="B47" s="107"/>
      <c r="C47" s="107"/>
      <c r="D47" s="106"/>
      <c r="E47" s="65"/>
      <c r="F47" s="65"/>
    </row>
    <row r="48" spans="1:6" ht="12.75">
      <c r="A48" s="107"/>
      <c r="B48" s="107"/>
      <c r="C48" s="107"/>
      <c r="D48" s="106"/>
      <c r="E48" s="65"/>
      <c r="F48" s="65"/>
    </row>
    <row r="49" spans="1:6" ht="12.75">
      <c r="A49" s="107"/>
      <c r="B49" s="107"/>
      <c r="C49" s="107"/>
      <c r="D49" s="106"/>
      <c r="E49" s="65"/>
      <c r="F49" s="65"/>
    </row>
    <row r="50" spans="1:6" ht="12.75">
      <c r="A50" s="107"/>
      <c r="B50" s="107"/>
      <c r="C50" s="107"/>
      <c r="D50" s="106"/>
      <c r="E50" s="65"/>
      <c r="F50" s="65"/>
    </row>
    <row r="51" spans="1:6" ht="12.75">
      <c r="A51" s="107"/>
      <c r="B51" s="107"/>
      <c r="C51" s="107"/>
      <c r="D51" s="106"/>
      <c r="E51" s="65"/>
      <c r="F51" s="65"/>
    </row>
    <row r="52" spans="1:6" ht="12.75">
      <c r="A52" s="107"/>
      <c r="B52" s="107"/>
      <c r="C52" s="107"/>
      <c r="D52" s="106"/>
      <c r="E52" s="65"/>
      <c r="F52" s="65"/>
    </row>
    <row r="53" spans="1:6" ht="12.75">
      <c r="A53" s="107"/>
      <c r="B53" s="107"/>
      <c r="C53" s="107"/>
      <c r="D53" s="106"/>
      <c r="E53" s="65"/>
      <c r="F53" s="65"/>
    </row>
    <row r="54" spans="1:6" ht="12.75">
      <c r="A54" s="107"/>
      <c r="B54" s="107"/>
      <c r="C54" s="107"/>
      <c r="D54" s="106"/>
      <c r="E54" s="65"/>
      <c r="F54" s="65"/>
    </row>
    <row r="55" spans="1:6" ht="12.75">
      <c r="A55" s="107"/>
      <c r="B55" s="107"/>
      <c r="C55" s="107"/>
      <c r="D55" s="106"/>
      <c r="E55" s="65"/>
      <c r="F55" s="65"/>
    </row>
    <row r="56" spans="1:6" ht="12.75">
      <c r="A56" s="107"/>
      <c r="B56" s="107"/>
      <c r="C56" s="107"/>
      <c r="D56" s="106"/>
      <c r="E56" s="65"/>
      <c r="F56" s="65"/>
    </row>
    <row r="57" spans="1:6" ht="12.75">
      <c r="A57" s="107"/>
      <c r="B57" s="107"/>
      <c r="C57" s="107"/>
      <c r="D57" s="106"/>
      <c r="E57" s="65"/>
      <c r="F57" s="65"/>
    </row>
    <row r="58" spans="1:6" ht="12.75">
      <c r="A58" s="107"/>
      <c r="B58" s="107"/>
      <c r="C58" s="107"/>
      <c r="D58" s="106"/>
      <c r="E58" s="65"/>
      <c r="F58" s="65"/>
    </row>
    <row r="59" spans="1:6" ht="12.75">
      <c r="A59" s="107"/>
      <c r="B59" s="107"/>
      <c r="C59" s="107"/>
      <c r="D59" s="106"/>
      <c r="E59" s="65"/>
      <c r="F59" s="65"/>
    </row>
    <row r="60" spans="1:6" ht="12.75">
      <c r="A60" s="107"/>
      <c r="B60" s="107"/>
      <c r="C60" s="107"/>
      <c r="D60" s="106"/>
      <c r="E60" s="65"/>
      <c r="F60" s="65"/>
    </row>
    <row r="61" spans="1:6" ht="12.75">
      <c r="A61" s="107"/>
      <c r="B61" s="107"/>
      <c r="C61" s="107"/>
      <c r="D61" s="106"/>
      <c r="E61" s="65"/>
      <c r="F61" s="65"/>
    </row>
    <row r="62" spans="1:6" ht="12.75">
      <c r="A62" s="107"/>
      <c r="B62" s="107"/>
      <c r="C62" s="107"/>
      <c r="D62" s="106"/>
      <c r="E62" s="65"/>
      <c r="F62" s="65"/>
    </row>
    <row r="63" spans="1:6" ht="12.75">
      <c r="A63" s="107"/>
      <c r="B63" s="107"/>
      <c r="C63" s="107"/>
      <c r="D63" s="106"/>
      <c r="E63" s="65"/>
      <c r="F63" s="65"/>
    </row>
    <row r="64" spans="1:6" ht="12.75">
      <c r="A64" s="107"/>
      <c r="B64" s="107"/>
      <c r="C64" s="107"/>
      <c r="D64" s="106"/>
      <c r="E64" s="65"/>
      <c r="F64" s="65"/>
    </row>
    <row r="65" spans="1:6" ht="12.75">
      <c r="A65" s="107"/>
      <c r="B65" s="107"/>
      <c r="C65" s="107"/>
      <c r="D65" s="106"/>
      <c r="E65" s="65"/>
      <c r="F65" s="65"/>
    </row>
    <row r="66" spans="1:6" ht="12.75">
      <c r="A66" s="107"/>
      <c r="B66" s="107"/>
      <c r="C66" s="107"/>
      <c r="D66" s="106"/>
      <c r="E66" s="65"/>
      <c r="F66" s="65"/>
    </row>
    <row r="67" spans="1:6" ht="12.75">
      <c r="A67" s="107"/>
      <c r="B67" s="107"/>
      <c r="C67" s="107"/>
      <c r="D67" s="106"/>
      <c r="E67" s="65"/>
      <c r="F67" s="65"/>
    </row>
    <row r="68" spans="1:6" ht="12.75">
      <c r="A68" s="107"/>
      <c r="B68" s="107"/>
      <c r="C68" s="107"/>
      <c r="D68" s="106"/>
      <c r="E68" s="65"/>
      <c r="F68" s="65"/>
    </row>
    <row r="69" spans="1:6" ht="12.75">
      <c r="A69" s="107"/>
      <c r="B69" s="107"/>
      <c r="C69" s="107"/>
      <c r="D69" s="111"/>
      <c r="E69" s="65"/>
      <c r="F69" s="65"/>
    </row>
    <row r="70" spans="1:6" ht="12.75">
      <c r="A70" s="107" t="s">
        <v>258</v>
      </c>
      <c r="B70" s="108"/>
      <c r="C70" s="108"/>
      <c r="D70" s="65"/>
      <c r="E70" s="65"/>
      <c r="F70" s="65"/>
    </row>
    <row r="71" spans="1:6" ht="12.75">
      <c r="A71" s="108" t="s">
        <v>111</v>
      </c>
      <c r="B71" s="108"/>
      <c r="C71" s="108"/>
      <c r="D71" s="65"/>
      <c r="E71" s="65"/>
      <c r="F71" s="65"/>
    </row>
    <row r="72" spans="1:7" ht="12.75">
      <c r="A72" s="32" t="s">
        <v>250</v>
      </c>
      <c r="B72" s="33"/>
      <c r="C72" s="34" t="s">
        <v>483</v>
      </c>
      <c r="D72" s="34" t="s">
        <v>66</v>
      </c>
      <c r="E72" s="226" t="s">
        <v>490</v>
      </c>
      <c r="F72" s="214"/>
      <c r="G72" s="227"/>
    </row>
    <row r="73" spans="1:7" ht="12.75">
      <c r="A73" s="35" t="s">
        <v>251</v>
      </c>
      <c r="B73" s="36"/>
      <c r="C73" s="46" t="s">
        <v>484</v>
      </c>
      <c r="D73" s="37" t="s">
        <v>4</v>
      </c>
      <c r="E73" s="154" t="s">
        <v>485</v>
      </c>
      <c r="F73" s="5" t="s">
        <v>486</v>
      </c>
      <c r="G73" s="5" t="s">
        <v>487</v>
      </c>
    </row>
    <row r="74" spans="1:9" ht="12.75">
      <c r="A74" s="220" t="s">
        <v>249</v>
      </c>
      <c r="B74" s="221"/>
      <c r="C74" s="151" t="s">
        <v>260</v>
      </c>
      <c r="D74" s="112">
        <v>87366.48</v>
      </c>
      <c r="E74" s="13" t="s">
        <v>488</v>
      </c>
      <c r="F74" s="43">
        <v>1.39</v>
      </c>
      <c r="G74" s="76">
        <v>1.39</v>
      </c>
      <c r="I74" s="51"/>
    </row>
    <row r="75" spans="1:9" ht="12.75">
      <c r="A75" s="220" t="s">
        <v>256</v>
      </c>
      <c r="B75" s="221"/>
      <c r="C75" s="151" t="s">
        <v>17</v>
      </c>
      <c r="D75" s="82">
        <v>438194.3</v>
      </c>
      <c r="E75" s="13" t="s">
        <v>488</v>
      </c>
      <c r="F75" s="186">
        <v>6.43</v>
      </c>
      <c r="G75" s="187">
        <v>7.08</v>
      </c>
      <c r="I75" s="51"/>
    </row>
    <row r="76" spans="1:9" ht="12.75">
      <c r="A76" s="135" t="s">
        <v>10</v>
      </c>
      <c r="B76" s="100"/>
      <c r="C76" s="151"/>
      <c r="D76" s="82">
        <v>0</v>
      </c>
      <c r="E76" s="176"/>
      <c r="F76" s="186"/>
      <c r="G76" s="186"/>
      <c r="I76" s="51"/>
    </row>
    <row r="77" spans="1:7" ht="12.75">
      <c r="A77" s="114" t="s">
        <v>444</v>
      </c>
      <c r="B77" s="115"/>
      <c r="C77" s="151" t="s">
        <v>619</v>
      </c>
      <c r="D77" s="82">
        <v>30877.44</v>
      </c>
      <c r="E77" s="190" t="s">
        <v>624</v>
      </c>
      <c r="F77" s="235" t="s">
        <v>709</v>
      </c>
      <c r="G77" s="238"/>
    </row>
    <row r="78" spans="1:9" ht="12.75">
      <c r="A78" s="114" t="s">
        <v>67</v>
      </c>
      <c r="B78" s="115"/>
      <c r="C78" s="151" t="s">
        <v>597</v>
      </c>
      <c r="D78" s="116">
        <v>20008.44</v>
      </c>
      <c r="E78" s="13" t="s">
        <v>488</v>
      </c>
      <c r="F78" s="43">
        <v>0.31</v>
      </c>
      <c r="G78" s="76">
        <v>0.32</v>
      </c>
      <c r="I78" s="51"/>
    </row>
    <row r="79" spans="1:9" ht="12.75">
      <c r="A79" s="114" t="s">
        <v>68</v>
      </c>
      <c r="B79" s="115"/>
      <c r="C79" s="151" t="s">
        <v>20</v>
      </c>
      <c r="D79" s="116">
        <v>5028.29</v>
      </c>
      <c r="E79" s="13" t="s">
        <v>488</v>
      </c>
      <c r="F79" s="43">
        <v>0.08</v>
      </c>
      <c r="G79" s="76">
        <v>0.08</v>
      </c>
      <c r="I79" s="51"/>
    </row>
    <row r="80" spans="1:9" ht="12.75">
      <c r="A80" s="117" t="s">
        <v>78</v>
      </c>
      <c r="B80" s="118"/>
      <c r="C80" s="151" t="s">
        <v>76</v>
      </c>
      <c r="D80" s="116">
        <v>4295.04</v>
      </c>
      <c r="E80" s="13" t="s">
        <v>488</v>
      </c>
      <c r="F80" s="43">
        <v>0.06</v>
      </c>
      <c r="G80" s="76">
        <v>0.07</v>
      </c>
      <c r="I80" s="51"/>
    </row>
    <row r="81" spans="1:9" ht="12.75">
      <c r="A81" s="143" t="s">
        <v>492</v>
      </c>
      <c r="B81" s="118"/>
      <c r="C81" s="151" t="s">
        <v>261</v>
      </c>
      <c r="D81" s="116">
        <v>76209.93</v>
      </c>
      <c r="E81" s="13" t="s">
        <v>488</v>
      </c>
      <c r="F81" s="43">
        <v>1.16</v>
      </c>
      <c r="G81" s="76">
        <v>1.23</v>
      </c>
      <c r="I81" s="51"/>
    </row>
    <row r="82" spans="1:9" ht="12.75">
      <c r="A82" s="177" t="s">
        <v>596</v>
      </c>
      <c r="B82" s="118"/>
      <c r="C82" s="151" t="s">
        <v>261</v>
      </c>
      <c r="D82" s="116">
        <v>22326.57</v>
      </c>
      <c r="E82" s="13" t="s">
        <v>491</v>
      </c>
      <c r="F82" s="76">
        <v>0.0222</v>
      </c>
      <c r="G82" s="76">
        <v>0.0222</v>
      </c>
      <c r="I82" s="51"/>
    </row>
    <row r="83" spans="1:9" ht="12.75">
      <c r="A83" s="113" t="s">
        <v>11</v>
      </c>
      <c r="B83" s="47"/>
      <c r="C83" s="151" t="s">
        <v>18</v>
      </c>
      <c r="D83" s="82">
        <v>185836.86</v>
      </c>
      <c r="E83" s="13" t="s">
        <v>488</v>
      </c>
      <c r="F83" s="76">
        <v>2.84</v>
      </c>
      <c r="G83" s="76">
        <v>2.98</v>
      </c>
      <c r="I83" s="51"/>
    </row>
    <row r="84" spans="1:9" ht="12.75">
      <c r="A84" s="135" t="s">
        <v>281</v>
      </c>
      <c r="B84" s="100"/>
      <c r="C84" s="151" t="s">
        <v>114</v>
      </c>
      <c r="D84" s="116">
        <v>190838.35</v>
      </c>
      <c r="E84" s="13" t="s">
        <v>488</v>
      </c>
      <c r="F84" s="76">
        <v>3.15</v>
      </c>
      <c r="G84" s="76">
        <v>3.15</v>
      </c>
      <c r="I84" s="51"/>
    </row>
    <row r="85" spans="1:7" ht="12.75">
      <c r="A85" s="135"/>
      <c r="B85" s="100"/>
      <c r="C85" s="116"/>
      <c r="D85" s="116"/>
      <c r="E85" s="13"/>
      <c r="F85" s="5" t="s">
        <v>493</v>
      </c>
      <c r="G85" s="5" t="s">
        <v>494</v>
      </c>
    </row>
    <row r="86" spans="1:8" ht="15">
      <c r="A86" s="177" t="s">
        <v>446</v>
      </c>
      <c r="B86" s="127"/>
      <c r="C86" s="151" t="s">
        <v>19</v>
      </c>
      <c r="D86" s="116">
        <v>1008364.86</v>
      </c>
      <c r="E86" s="13" t="s">
        <v>489</v>
      </c>
      <c r="F86" s="76">
        <v>3.66</v>
      </c>
      <c r="G86" s="76">
        <v>3.94</v>
      </c>
      <c r="H86" s="45"/>
    </row>
    <row r="87" spans="1:7" ht="12.75">
      <c r="A87" s="113" t="s">
        <v>269</v>
      </c>
      <c r="B87" s="47"/>
      <c r="C87" s="82"/>
      <c r="D87" s="121">
        <f>SUM(D74:D86)</f>
        <v>2069346.56</v>
      </c>
      <c r="E87" s="113"/>
      <c r="F87" s="43"/>
      <c r="G87" s="5"/>
    </row>
    <row r="88" spans="1:6" ht="12.75">
      <c r="A88" s="86"/>
      <c r="B88" s="44"/>
      <c r="C88" s="122"/>
      <c r="D88" s="123"/>
      <c r="E88" s="10"/>
      <c r="F88" s="10"/>
    </row>
    <row r="89" spans="1:6" ht="12.75">
      <c r="A89" s="44" t="s">
        <v>9</v>
      </c>
      <c r="B89" s="44"/>
      <c r="C89" s="122"/>
      <c r="D89" s="123">
        <v>59802.56</v>
      </c>
      <c r="E89" s="10" t="s">
        <v>276</v>
      </c>
      <c r="F89" s="10"/>
    </row>
    <row r="90" spans="1:6" ht="12.75">
      <c r="A90" s="42"/>
      <c r="B90" s="42"/>
      <c r="C90" s="42"/>
      <c r="D90" s="42"/>
      <c r="E90" s="42"/>
      <c r="F90" s="42"/>
    </row>
    <row r="91" spans="1:9" ht="12.75">
      <c r="A91" s="128" t="s">
        <v>275</v>
      </c>
      <c r="B91" s="128"/>
      <c r="C91" s="129"/>
      <c r="D91" s="130">
        <v>487</v>
      </c>
      <c r="E91" s="40" t="s">
        <v>278</v>
      </c>
      <c r="F91" s="40"/>
      <c r="G91" s="42"/>
      <c r="H91" s="42"/>
      <c r="I91" s="42"/>
    </row>
    <row r="92" spans="1:9" ht="12.75">
      <c r="A92" s="128" t="s">
        <v>279</v>
      </c>
      <c r="B92" s="128"/>
      <c r="C92" s="129"/>
      <c r="D92" s="130">
        <v>8085</v>
      </c>
      <c r="E92" s="40" t="s">
        <v>283</v>
      </c>
      <c r="F92" s="40"/>
      <c r="G92" s="42"/>
      <c r="H92" s="42"/>
      <c r="I92" s="42"/>
    </row>
    <row r="93" spans="1:6" ht="12.75">
      <c r="A93" s="40" t="s">
        <v>282</v>
      </c>
      <c r="B93" s="40"/>
      <c r="C93" s="40"/>
      <c r="D93" s="40">
        <v>11275</v>
      </c>
      <c r="E93" s="40"/>
      <c r="F93" s="40"/>
    </row>
    <row r="94" spans="1:6" ht="12.75">
      <c r="A94" s="107" t="s">
        <v>270</v>
      </c>
      <c r="B94" s="39"/>
      <c r="C94" s="39"/>
      <c r="D94" s="124">
        <f>SUM(D87:D93)</f>
        <v>2148996.12</v>
      </c>
      <c r="E94" s="125"/>
      <c r="F94" s="125"/>
    </row>
    <row r="95" spans="1:6" ht="12.75">
      <c r="A95" s="215" t="s">
        <v>459</v>
      </c>
      <c r="B95" s="215"/>
      <c r="C95" s="215"/>
      <c r="D95" s="106">
        <f>SUM(D40+D45-D94)</f>
        <v>16885.060000000056</v>
      </c>
      <c r="E95" s="125"/>
      <c r="F95" s="125"/>
    </row>
    <row r="96" spans="1:6" ht="12.75">
      <c r="A96" s="148" t="s">
        <v>501</v>
      </c>
      <c r="B96" s="125"/>
      <c r="C96" s="125"/>
      <c r="D96" s="106">
        <f>SUM(E27)</f>
        <v>159869.92</v>
      </c>
      <c r="E96" s="125"/>
      <c r="F96" s="125"/>
    </row>
    <row r="97" spans="1:6" ht="12.75">
      <c r="A97" s="148" t="s">
        <v>502</v>
      </c>
      <c r="B97" s="125"/>
      <c r="C97" s="125"/>
      <c r="D97" s="106"/>
      <c r="E97" s="125"/>
      <c r="F97" s="125"/>
    </row>
    <row r="98" spans="1:6" ht="12.75">
      <c r="A98" s="212" t="s">
        <v>615</v>
      </c>
      <c r="B98" s="212"/>
      <c r="C98" s="212"/>
      <c r="D98" s="106">
        <f>SUM(D95-D96)</f>
        <v>-142984.85999999996</v>
      </c>
      <c r="E98" s="125"/>
      <c r="F98" s="125"/>
    </row>
    <row r="99" spans="1:6" ht="12.75">
      <c r="A99" s="125"/>
      <c r="B99" s="125"/>
      <c r="C99" s="125"/>
      <c r="D99" s="125"/>
      <c r="E99" s="125"/>
      <c r="F99" s="125"/>
    </row>
    <row r="100" spans="1:7" ht="12.75">
      <c r="A100" s="9" t="s">
        <v>74</v>
      </c>
      <c r="B100" s="9"/>
      <c r="C100" s="9"/>
      <c r="D100" s="9"/>
      <c r="E100" s="9" t="s">
        <v>495</v>
      </c>
      <c r="F100" s="65" t="s">
        <v>104</v>
      </c>
      <c r="G100" s="65" t="s">
        <v>104</v>
      </c>
    </row>
    <row r="101" spans="1:10" ht="12.75">
      <c r="A101" s="9"/>
      <c r="B101" s="9"/>
      <c r="C101" s="9"/>
      <c r="D101" s="9"/>
      <c r="E101" s="50"/>
      <c r="F101" s="50" t="s">
        <v>594</v>
      </c>
      <c r="G101" t="s">
        <v>474</v>
      </c>
      <c r="J101" s="120"/>
    </row>
    <row r="102" spans="1:10" ht="12.75">
      <c r="A102" t="s">
        <v>620</v>
      </c>
      <c r="B102" s="10" t="s">
        <v>392</v>
      </c>
      <c r="C102" s="10"/>
      <c r="D102" s="10"/>
      <c r="E102" s="173" t="s">
        <v>592</v>
      </c>
      <c r="F102" s="69">
        <v>144.98</v>
      </c>
      <c r="G102" s="120">
        <v>149.33</v>
      </c>
      <c r="J102" s="120"/>
    </row>
    <row r="103" spans="1:10" ht="12.75">
      <c r="A103" s="10"/>
      <c r="B103" s="10" t="s">
        <v>393</v>
      </c>
      <c r="C103" s="10"/>
      <c r="D103" s="10"/>
      <c r="E103" s="173"/>
      <c r="F103" s="69"/>
      <c r="G103" s="120"/>
      <c r="J103" s="69"/>
    </row>
    <row r="104" spans="1:10" ht="12.75">
      <c r="A104" t="s">
        <v>620</v>
      </c>
      <c r="B104" s="10" t="s">
        <v>394</v>
      </c>
      <c r="C104" s="10"/>
      <c r="D104" s="10"/>
      <c r="E104" s="109"/>
      <c r="F104" s="69"/>
      <c r="G104" s="69"/>
      <c r="J104" s="120"/>
    </row>
    <row r="105" spans="1:10" ht="12.75">
      <c r="A105" s="10"/>
      <c r="B105" s="10" t="s">
        <v>395</v>
      </c>
      <c r="C105" s="10"/>
      <c r="D105" s="10"/>
      <c r="E105" s="173" t="s">
        <v>593</v>
      </c>
      <c r="F105" s="120">
        <v>1902.22</v>
      </c>
      <c r="G105" s="120">
        <v>1932.88</v>
      </c>
      <c r="J105" s="120"/>
    </row>
    <row r="106" spans="1:10" ht="12.75">
      <c r="A106" s="10" t="s">
        <v>181</v>
      </c>
      <c r="B106" s="10" t="s">
        <v>108</v>
      </c>
      <c r="C106" s="10"/>
      <c r="D106" s="10"/>
      <c r="E106" s="173" t="s">
        <v>107</v>
      </c>
      <c r="F106" s="120">
        <v>21.54</v>
      </c>
      <c r="G106" s="120">
        <v>23.91</v>
      </c>
      <c r="J106" s="120"/>
    </row>
    <row r="107" spans="1:7" ht="12.75">
      <c r="A107" s="10" t="s">
        <v>181</v>
      </c>
      <c r="B107" s="10" t="s">
        <v>109</v>
      </c>
      <c r="C107" s="10"/>
      <c r="D107" s="10"/>
      <c r="E107" s="173" t="s">
        <v>107</v>
      </c>
      <c r="F107" s="120">
        <v>14.82</v>
      </c>
      <c r="G107" s="120">
        <v>16.45</v>
      </c>
    </row>
    <row r="108" spans="1:6" ht="12.75">
      <c r="A108" s="10"/>
      <c r="B108" s="10"/>
      <c r="C108" s="10"/>
      <c r="D108" s="10"/>
      <c r="E108" s="120"/>
      <c r="F108" s="120"/>
    </row>
    <row r="109" spans="1:6" ht="12.75">
      <c r="A109" s="203" t="s">
        <v>112</v>
      </c>
      <c r="B109" s="203"/>
      <c r="C109" s="203"/>
      <c r="D109" s="9"/>
      <c r="E109" s="203"/>
      <c r="F109" s="203"/>
    </row>
    <row r="110" spans="1:6" ht="12.75">
      <c r="A110" s="203" t="s">
        <v>113</v>
      </c>
      <c r="B110" s="203"/>
      <c r="C110" s="203"/>
      <c r="D110" s="203"/>
      <c r="E110" s="203"/>
      <c r="F110" s="203"/>
    </row>
    <row r="111" spans="1:6" ht="12.75">
      <c r="A111" s="50" t="s">
        <v>503</v>
      </c>
      <c r="B111" s="203"/>
      <c r="C111" s="203"/>
      <c r="D111" s="203"/>
      <c r="E111" s="203"/>
      <c r="F111" s="203"/>
    </row>
    <row r="112" spans="1:6" ht="12.75">
      <c r="A112" t="s">
        <v>500</v>
      </c>
      <c r="B112" s="203"/>
      <c r="C112" s="203"/>
      <c r="D112" s="203"/>
      <c r="E112" s="203"/>
      <c r="F112" s="203"/>
    </row>
    <row r="113" spans="1:6" ht="12.75">
      <c r="A113" t="s">
        <v>654</v>
      </c>
      <c r="B113" s="203"/>
      <c r="C113" s="203"/>
      <c r="D113" s="203"/>
      <c r="E113" s="203"/>
      <c r="F113" s="203"/>
    </row>
    <row r="114" spans="1:6" ht="12.75">
      <c r="A114" t="s">
        <v>655</v>
      </c>
      <c r="B114" s="203"/>
      <c r="C114" s="203"/>
      <c r="D114" s="203"/>
      <c r="E114" s="203"/>
      <c r="F114" s="203"/>
    </row>
    <row r="115" spans="1:6" ht="12.75">
      <c r="A115" t="s">
        <v>656</v>
      </c>
      <c r="B115" s="203"/>
      <c r="C115" s="203"/>
      <c r="D115" s="203"/>
      <c r="E115" s="203"/>
      <c r="F115" s="203"/>
    </row>
    <row r="116" spans="1:6" ht="12.75">
      <c r="A116" t="s">
        <v>658</v>
      </c>
      <c r="B116" s="203"/>
      <c r="C116" s="203"/>
      <c r="D116" s="203"/>
      <c r="E116" s="203"/>
      <c r="F116" s="203"/>
    </row>
    <row r="117" spans="1:6" ht="12.75">
      <c r="A117" s="50" t="s">
        <v>657</v>
      </c>
      <c r="B117" s="203"/>
      <c r="C117" s="203"/>
      <c r="D117" s="203"/>
      <c r="E117" s="203"/>
      <c r="F117" s="203"/>
    </row>
    <row r="118" spans="1:6" ht="12.75">
      <c r="A118" t="s">
        <v>659</v>
      </c>
      <c r="B118" s="203"/>
      <c r="C118" s="203"/>
      <c r="D118" s="203"/>
      <c r="E118" s="203"/>
      <c r="F118" s="203"/>
    </row>
    <row r="119" spans="1:6" ht="12.75">
      <c r="A119" s="10"/>
      <c r="B119" s="10"/>
      <c r="C119" s="10"/>
      <c r="D119" s="10"/>
      <c r="E119" s="10"/>
      <c r="F119" s="10"/>
    </row>
    <row r="120" spans="1:6" ht="12.75">
      <c r="A120" s="10" t="s">
        <v>273</v>
      </c>
      <c r="B120" s="10"/>
      <c r="C120" s="10" t="s">
        <v>442</v>
      </c>
      <c r="D120" s="10"/>
      <c r="E120" s="10"/>
      <c r="F120" s="10"/>
    </row>
    <row r="121" spans="1:6" ht="12.75">
      <c r="A121" s="10"/>
      <c r="B121" s="10"/>
      <c r="C121" s="10"/>
      <c r="D121" s="10"/>
      <c r="E121" s="10"/>
      <c r="F121" s="10"/>
    </row>
    <row r="122" spans="1:6" ht="12.75">
      <c r="A122" s="10"/>
      <c r="B122" s="10"/>
      <c r="C122" s="10"/>
      <c r="D122" s="10"/>
      <c r="E122" s="10"/>
      <c r="F122" s="10"/>
    </row>
    <row r="123" spans="1:3" ht="12.75">
      <c r="A123" s="10"/>
      <c r="B123" s="10"/>
      <c r="C123" s="10"/>
    </row>
    <row r="124" spans="1:3" ht="12.75">
      <c r="A124" s="10"/>
      <c r="B124" s="10"/>
      <c r="C124" s="10"/>
    </row>
    <row r="125" spans="1:3" ht="12.75">
      <c r="A125" s="10"/>
      <c r="B125" s="10"/>
      <c r="C125" s="10"/>
    </row>
    <row r="126" spans="1:3" ht="12.75">
      <c r="A126" s="10" t="s">
        <v>280</v>
      </c>
      <c r="B126" s="10"/>
      <c r="C126" s="10"/>
    </row>
    <row r="127" spans="1:6" ht="12.75">
      <c r="A127" s="10"/>
      <c r="B127" s="10"/>
      <c r="C127" s="10"/>
      <c r="D127" s="10"/>
      <c r="E127" s="10"/>
      <c r="F127" s="10"/>
    </row>
    <row r="128" spans="1:6" ht="12.75">
      <c r="A128" s="10"/>
      <c r="B128" s="10"/>
      <c r="C128" s="10"/>
      <c r="D128" s="10"/>
      <c r="E128" s="10"/>
      <c r="F128" s="10"/>
    </row>
    <row r="129" spans="1:6" ht="12.75">
      <c r="A129" s="10"/>
      <c r="B129" s="10"/>
      <c r="C129" s="10"/>
      <c r="D129" s="10"/>
      <c r="E129" s="10"/>
      <c r="F129" s="10"/>
    </row>
    <row r="130" spans="1:6" ht="12.75">
      <c r="A130" s="10"/>
      <c r="B130" s="10"/>
      <c r="C130" s="10"/>
      <c r="D130" s="10"/>
      <c r="E130" s="10"/>
      <c r="F130" s="10"/>
    </row>
    <row r="131" spans="1:6" ht="12.75">
      <c r="A131" s="10"/>
      <c r="B131" s="10"/>
      <c r="C131" s="10"/>
      <c r="D131" s="10"/>
      <c r="E131" s="10"/>
      <c r="F131" s="10"/>
    </row>
    <row r="132" spans="1:6" ht="12.75">
      <c r="A132" s="10"/>
      <c r="B132" s="10"/>
      <c r="C132" s="10"/>
      <c r="D132" s="10"/>
      <c r="E132" s="10"/>
      <c r="F132" s="10"/>
    </row>
    <row r="133" spans="1:6" ht="12.75">
      <c r="A133" s="10"/>
      <c r="B133" s="10"/>
      <c r="C133" s="10"/>
      <c r="D133" s="10"/>
      <c r="E133" s="10"/>
      <c r="F133" s="10"/>
    </row>
    <row r="134" spans="1:6" ht="12.75">
      <c r="A134" s="10"/>
      <c r="B134" s="10"/>
      <c r="C134" s="10"/>
      <c r="D134" s="10"/>
      <c r="E134" s="10"/>
      <c r="F134" s="10"/>
    </row>
    <row r="135" spans="1:6" ht="12.75">
      <c r="A135" s="10"/>
      <c r="B135" s="10"/>
      <c r="C135" s="10"/>
      <c r="D135" s="10"/>
      <c r="E135" s="10"/>
      <c r="F135" s="10"/>
    </row>
    <row r="136" spans="1:6" ht="12.75">
      <c r="A136" s="10"/>
      <c r="B136" s="10"/>
      <c r="C136" s="10"/>
      <c r="D136" s="10"/>
      <c r="E136" s="10"/>
      <c r="F136" s="10"/>
    </row>
    <row r="137" spans="1:6" ht="12.75">
      <c r="A137" s="10"/>
      <c r="B137" s="10"/>
      <c r="C137" s="10"/>
      <c r="D137" s="10"/>
      <c r="E137" s="10"/>
      <c r="F137" s="10"/>
    </row>
  </sheetData>
  <sheetProtection/>
  <mergeCells count="13">
    <mergeCell ref="A38:F38"/>
    <mergeCell ref="A40:C40"/>
    <mergeCell ref="A74:B74"/>
    <mergeCell ref="A75:B75"/>
    <mergeCell ref="A95:C95"/>
    <mergeCell ref="F77:G77"/>
    <mergeCell ref="A98:C98"/>
    <mergeCell ref="A2:F2"/>
    <mergeCell ref="A3:F3"/>
    <mergeCell ref="A16:F16"/>
    <mergeCell ref="D18:E18"/>
    <mergeCell ref="D19:E19"/>
    <mergeCell ref="E72:G72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196"/>
  <sheetViews>
    <sheetView zoomScalePageLayoutView="0" workbookViewId="0" topLeftCell="A100">
      <selection activeCell="E56" sqref="E56"/>
    </sheetView>
  </sheetViews>
  <sheetFormatPr defaultColWidth="9.00390625" defaultRowHeight="12.75"/>
  <cols>
    <col min="1" max="1" width="26.375" style="0" customWidth="1"/>
    <col min="2" max="2" width="11.50390625" style="0" customWidth="1"/>
    <col min="3" max="3" width="17.00390625" style="0" customWidth="1"/>
    <col min="4" max="4" width="15.375" style="0" customWidth="1"/>
    <col min="5" max="5" width="12.50390625" style="0" customWidth="1"/>
    <col min="6" max="6" width="9.50390625" style="0" customWidth="1"/>
    <col min="7" max="7" width="10.50390625" style="0" customWidth="1"/>
  </cols>
  <sheetData>
    <row r="1" spans="1:6" ht="12.75">
      <c r="A1" s="8"/>
      <c r="B1" s="8"/>
      <c r="C1" s="8"/>
      <c r="D1" s="8"/>
      <c r="E1" s="8"/>
      <c r="F1" s="8"/>
    </row>
    <row r="2" spans="1:6" ht="12.75">
      <c r="A2" s="8"/>
      <c r="B2" s="8"/>
      <c r="C2" s="8"/>
      <c r="D2" s="8"/>
      <c r="E2" s="8"/>
      <c r="F2" s="8"/>
    </row>
    <row r="3" spans="1:6" ht="12.75">
      <c r="A3" s="8"/>
      <c r="B3" s="8"/>
      <c r="C3" s="8"/>
      <c r="D3" s="8"/>
      <c r="E3" s="8"/>
      <c r="F3" s="8"/>
    </row>
    <row r="4" spans="1:6" ht="12.75">
      <c r="A4" s="8"/>
      <c r="B4" s="8"/>
      <c r="C4" s="8"/>
      <c r="D4" s="8"/>
      <c r="E4" s="8"/>
      <c r="F4" s="8"/>
    </row>
    <row r="5" spans="1:6" ht="12.75">
      <c r="A5" s="216" t="s">
        <v>448</v>
      </c>
      <c r="B5" s="216"/>
      <c r="C5" s="216"/>
      <c r="D5" s="216"/>
      <c r="E5" s="216"/>
      <c r="F5" s="216"/>
    </row>
    <row r="6" spans="1:6" ht="12.75">
      <c r="A6" s="228" t="s">
        <v>28</v>
      </c>
      <c r="B6" s="228"/>
      <c r="C6" s="228"/>
      <c r="D6" s="228"/>
      <c r="E6" s="228"/>
      <c r="F6" s="228"/>
    </row>
    <row r="7" spans="1:6" ht="12.75">
      <c r="A7" s="39"/>
      <c r="B7" s="65" t="s">
        <v>26</v>
      </c>
      <c r="C7" s="9" t="s">
        <v>25</v>
      </c>
      <c r="D7" s="10"/>
      <c r="E7" s="9" t="s">
        <v>118</v>
      </c>
      <c r="F7" s="10"/>
    </row>
    <row r="8" spans="1:6" ht="12.75">
      <c r="A8" s="39"/>
      <c r="B8" s="9"/>
      <c r="C8" s="9"/>
      <c r="D8" s="10"/>
      <c r="E8" s="9"/>
      <c r="F8" s="10"/>
    </row>
    <row r="9" spans="1:6" ht="12.75">
      <c r="A9" s="39" t="s">
        <v>21</v>
      </c>
      <c r="B9" s="40"/>
      <c r="C9" s="40"/>
      <c r="D9" s="40"/>
      <c r="E9" s="9" t="s">
        <v>116</v>
      </c>
      <c r="F9" s="10"/>
    </row>
    <row r="10" spans="1:6" ht="12.75">
      <c r="A10" s="66" t="s">
        <v>262</v>
      </c>
      <c r="B10" s="67"/>
      <c r="C10" s="67"/>
      <c r="D10" s="67"/>
      <c r="E10" s="68" t="s">
        <v>670</v>
      </c>
      <c r="F10" s="69"/>
    </row>
    <row r="11" spans="1:6" ht="12.75">
      <c r="A11" s="66" t="s">
        <v>325</v>
      </c>
      <c r="B11" s="67"/>
      <c r="C11" s="67"/>
      <c r="D11" s="67"/>
      <c r="E11" s="68" t="s">
        <v>326</v>
      </c>
      <c r="F11" s="69"/>
    </row>
    <row r="12" spans="1:6" ht="12.75">
      <c r="A12" s="39" t="s">
        <v>264</v>
      </c>
      <c r="B12" s="9"/>
      <c r="C12" s="10"/>
      <c r="D12" s="10"/>
      <c r="E12" s="9" t="s">
        <v>170</v>
      </c>
      <c r="F12" s="69"/>
    </row>
    <row r="13" spans="1:6" ht="12.75">
      <c r="A13" s="39" t="s">
        <v>265</v>
      </c>
      <c r="B13" s="40"/>
      <c r="C13" s="40"/>
      <c r="D13" s="40"/>
      <c r="E13" s="9" t="s">
        <v>552</v>
      </c>
      <c r="F13" s="10"/>
    </row>
    <row r="14" spans="1:6" ht="12.75">
      <c r="A14" s="39" t="s">
        <v>455</v>
      </c>
      <c r="B14" s="40"/>
      <c r="C14" s="40"/>
      <c r="D14" s="40"/>
      <c r="E14" s="9"/>
      <c r="F14" s="10"/>
    </row>
    <row r="15" spans="1:6" ht="12.75">
      <c r="A15" s="39"/>
      <c r="B15" s="40"/>
      <c r="C15" s="40"/>
      <c r="D15" s="40"/>
      <c r="E15" s="9"/>
      <c r="F15" s="10"/>
    </row>
    <row r="16" spans="1:6" ht="12.75">
      <c r="A16" s="217" t="s">
        <v>449</v>
      </c>
      <c r="B16" s="217"/>
      <c r="C16" s="217"/>
      <c r="D16" s="217"/>
      <c r="E16" s="217"/>
      <c r="F16" s="217"/>
    </row>
    <row r="17" spans="1:6" ht="12.75">
      <c r="A17" s="65"/>
      <c r="B17" s="65"/>
      <c r="C17" s="65"/>
      <c r="D17" s="65"/>
      <c r="E17" s="65"/>
      <c r="F17" s="65"/>
    </row>
    <row r="18" spans="1:6" ht="12.75">
      <c r="A18" s="70" t="s">
        <v>0</v>
      </c>
      <c r="B18" s="71" t="s">
        <v>23</v>
      </c>
      <c r="C18" s="71" t="s">
        <v>5</v>
      </c>
      <c r="D18" s="229" t="s">
        <v>24</v>
      </c>
      <c r="E18" s="230"/>
      <c r="F18" s="71" t="s">
        <v>7</v>
      </c>
    </row>
    <row r="19" spans="1:6" ht="12.75">
      <c r="A19" s="72" t="s">
        <v>1</v>
      </c>
      <c r="B19" s="73" t="s">
        <v>2</v>
      </c>
      <c r="C19" s="73" t="s">
        <v>2</v>
      </c>
      <c r="D19" s="231" t="s">
        <v>450</v>
      </c>
      <c r="E19" s="232"/>
      <c r="F19" s="73" t="s">
        <v>8</v>
      </c>
    </row>
    <row r="20" spans="1:6" ht="12.75">
      <c r="A20" s="72"/>
      <c r="B20" s="74" t="s">
        <v>3</v>
      </c>
      <c r="C20" s="74" t="s">
        <v>3</v>
      </c>
      <c r="D20" s="75" t="s">
        <v>2</v>
      </c>
      <c r="E20" s="76" t="s">
        <v>6</v>
      </c>
      <c r="F20" s="73"/>
    </row>
    <row r="21" spans="1:6" ht="12.75">
      <c r="A21" s="77"/>
      <c r="B21" s="75" t="s">
        <v>4</v>
      </c>
      <c r="C21" s="75" t="s">
        <v>4</v>
      </c>
      <c r="D21" s="75" t="s">
        <v>4</v>
      </c>
      <c r="E21" s="75" t="s">
        <v>4</v>
      </c>
      <c r="F21" s="74"/>
    </row>
    <row r="22" spans="1:6" ht="12.75">
      <c r="A22" s="5" t="s">
        <v>613</v>
      </c>
      <c r="B22" s="76">
        <v>685163.43</v>
      </c>
      <c r="C22" s="76">
        <v>690812.52</v>
      </c>
      <c r="D22" s="76">
        <v>110511.53</v>
      </c>
      <c r="E22" s="76">
        <v>56632.19</v>
      </c>
      <c r="F22" s="70"/>
    </row>
    <row r="23" spans="1:6" ht="12.75">
      <c r="A23" s="167" t="s">
        <v>577</v>
      </c>
      <c r="B23" s="76">
        <v>85603.28</v>
      </c>
      <c r="C23" s="76">
        <v>71510.94</v>
      </c>
      <c r="D23" s="76">
        <v>14092.34</v>
      </c>
      <c r="E23" s="76">
        <v>1863.3</v>
      </c>
      <c r="F23" s="72"/>
    </row>
    <row r="24" spans="1:6" ht="12.75">
      <c r="A24" s="76" t="s">
        <v>11</v>
      </c>
      <c r="B24" s="76">
        <v>184626.96</v>
      </c>
      <c r="C24" s="76">
        <v>191048.24</v>
      </c>
      <c r="D24" s="76">
        <v>23097.58</v>
      </c>
      <c r="E24" s="76">
        <v>7590.59</v>
      </c>
      <c r="F24" s="72"/>
    </row>
    <row r="25" spans="1:6" ht="12.75">
      <c r="A25" s="76" t="s">
        <v>10</v>
      </c>
      <c r="B25" s="76">
        <v>57449.28</v>
      </c>
      <c r="C25" s="76">
        <v>55392.54</v>
      </c>
      <c r="D25" s="76">
        <v>11582.76</v>
      </c>
      <c r="E25" s="76">
        <v>6795.32</v>
      </c>
      <c r="F25" s="72"/>
    </row>
    <row r="26" spans="1:6" ht="12.75">
      <c r="A26" s="76" t="s">
        <v>12</v>
      </c>
      <c r="B26" s="76">
        <v>188882.76</v>
      </c>
      <c r="C26" s="76">
        <v>192424.54</v>
      </c>
      <c r="D26" s="76">
        <v>26980.58</v>
      </c>
      <c r="E26" s="76">
        <v>16833.02</v>
      </c>
      <c r="F26" s="72"/>
    </row>
    <row r="27" spans="1:6" ht="12.75">
      <c r="A27" s="76" t="s">
        <v>49</v>
      </c>
      <c r="B27" s="76">
        <v>1267171.35</v>
      </c>
      <c r="C27" s="76">
        <v>1229009.66</v>
      </c>
      <c r="D27" s="76">
        <v>271937.36</v>
      </c>
      <c r="E27" s="76">
        <v>153024.33</v>
      </c>
      <c r="F27" s="72"/>
    </row>
    <row r="28" spans="1:6" ht="12.75">
      <c r="A28" s="62" t="s">
        <v>65</v>
      </c>
      <c r="B28" s="62">
        <f>SUM(B22:B27)</f>
        <v>2468897.06</v>
      </c>
      <c r="C28" s="62">
        <f>SUM(C22:C27)</f>
        <v>2430198.44</v>
      </c>
      <c r="D28" s="62">
        <f>SUM(D22:D27)</f>
        <v>458202.15</v>
      </c>
      <c r="E28" s="62">
        <f>SUM(E22:E27)</f>
        <v>242738.75</v>
      </c>
      <c r="F28" s="78">
        <v>91</v>
      </c>
    </row>
    <row r="29" spans="1:6" ht="12.75">
      <c r="A29" s="62"/>
      <c r="B29" s="62"/>
      <c r="C29" s="62"/>
      <c r="D29" s="62"/>
      <c r="E29" s="62"/>
      <c r="F29" s="78"/>
    </row>
    <row r="30" spans="1:6" ht="12.75">
      <c r="A30" s="62"/>
      <c r="B30" s="76"/>
      <c r="C30" s="76"/>
      <c r="D30" s="76"/>
      <c r="E30" s="76"/>
      <c r="F30" s="80"/>
    </row>
    <row r="31" spans="1:6" ht="12.75">
      <c r="A31" s="81" t="s">
        <v>71</v>
      </c>
      <c r="B31" s="82">
        <v>1469053.31</v>
      </c>
      <c r="C31" s="76">
        <v>1341293.87</v>
      </c>
      <c r="D31" s="76"/>
      <c r="E31" s="76"/>
      <c r="F31" s="78"/>
    </row>
    <row r="32" spans="1:6" ht="12.75">
      <c r="A32" s="81" t="s">
        <v>72</v>
      </c>
      <c r="B32" s="82">
        <v>1090496.95</v>
      </c>
      <c r="C32" s="76">
        <v>1028716.1</v>
      </c>
      <c r="D32" s="76"/>
      <c r="E32" s="76"/>
      <c r="F32" s="78"/>
    </row>
    <row r="33" spans="1:6" ht="12.75">
      <c r="A33" s="81" t="s">
        <v>79</v>
      </c>
      <c r="B33" s="82">
        <v>664043.64</v>
      </c>
      <c r="C33" s="76">
        <v>633980.68</v>
      </c>
      <c r="D33" s="76"/>
      <c r="E33" s="76"/>
      <c r="F33" s="78"/>
    </row>
    <row r="34" spans="1:6" ht="12.75">
      <c r="A34" s="81"/>
      <c r="B34" s="83"/>
      <c r="C34" s="62"/>
      <c r="D34" s="62"/>
      <c r="E34" s="62"/>
      <c r="F34" s="78"/>
    </row>
    <row r="35" spans="1:6" ht="12.75">
      <c r="A35" s="81" t="s">
        <v>73</v>
      </c>
      <c r="B35" s="83">
        <f>SUM(B31:B34)</f>
        <v>3223593.9</v>
      </c>
      <c r="C35" s="62">
        <f>SUM(C31:C34)</f>
        <v>3003990.6500000004</v>
      </c>
      <c r="D35" s="62"/>
      <c r="E35" s="62"/>
      <c r="F35" s="79"/>
    </row>
    <row r="36" spans="1:6" ht="12.75">
      <c r="A36" s="86"/>
      <c r="B36" s="86"/>
      <c r="C36" s="86"/>
      <c r="D36" s="86"/>
      <c r="E36" s="86"/>
      <c r="F36" s="86"/>
    </row>
    <row r="37" spans="1:6" ht="12.75">
      <c r="A37" s="104" t="s">
        <v>75</v>
      </c>
      <c r="B37" s="39"/>
      <c r="C37" s="39"/>
      <c r="D37" s="39"/>
      <c r="E37" s="39"/>
      <c r="F37" s="39"/>
    </row>
    <row r="38" spans="1:6" ht="12.75">
      <c r="A38" s="104"/>
      <c r="B38" s="39"/>
      <c r="C38" s="39"/>
      <c r="D38" s="39"/>
      <c r="E38" s="39"/>
      <c r="F38" s="39"/>
    </row>
    <row r="39" spans="1:6" ht="12.75">
      <c r="A39" s="217" t="s">
        <v>601</v>
      </c>
      <c r="B39" s="217"/>
      <c r="C39" s="217"/>
      <c r="D39" s="217"/>
      <c r="E39" s="217"/>
      <c r="F39" s="217"/>
    </row>
    <row r="40" spans="1:6" ht="12.75">
      <c r="A40" s="65"/>
      <c r="B40" s="65"/>
      <c r="C40" s="65"/>
      <c r="D40" s="65"/>
      <c r="E40" s="65"/>
      <c r="F40" s="65"/>
    </row>
    <row r="41" spans="1:6" ht="12.75">
      <c r="A41" s="215" t="s">
        <v>458</v>
      </c>
      <c r="B41" s="215"/>
      <c r="C41" s="215"/>
      <c r="D41" s="106">
        <v>255764.07</v>
      </c>
      <c r="E41" s="65"/>
      <c r="F41" s="65"/>
    </row>
    <row r="42" spans="1:6" ht="12.75">
      <c r="A42" s="107"/>
      <c r="B42" s="108"/>
      <c r="C42" s="108"/>
      <c r="D42" s="106"/>
      <c r="E42" s="65"/>
      <c r="F42" s="65"/>
    </row>
    <row r="43" spans="1:6" ht="12.75">
      <c r="A43" s="107" t="s">
        <v>257</v>
      </c>
      <c r="B43" s="108"/>
      <c r="C43" s="108"/>
      <c r="D43" s="134"/>
      <c r="E43" s="65"/>
      <c r="F43" s="65"/>
    </row>
    <row r="44" spans="1:6" ht="12.75">
      <c r="A44" s="142" t="s">
        <v>498</v>
      </c>
      <c r="B44" s="109"/>
      <c r="C44" s="109"/>
      <c r="D44" s="110">
        <f>SUM(B28)</f>
        <v>2468897.06</v>
      </c>
      <c r="E44" s="65"/>
      <c r="F44" s="65"/>
    </row>
    <row r="45" spans="1:6" ht="12.75">
      <c r="A45" s="109" t="s">
        <v>274</v>
      </c>
      <c r="B45" s="109"/>
      <c r="C45" s="109"/>
      <c r="D45" s="64">
        <v>0</v>
      </c>
      <c r="E45" s="65"/>
      <c r="F45" s="65"/>
    </row>
    <row r="46" spans="1:6" ht="12.75">
      <c r="A46" s="107" t="s">
        <v>268</v>
      </c>
      <c r="B46" s="107"/>
      <c r="C46" s="107"/>
      <c r="D46" s="106">
        <f>SUM(D44:D45)</f>
        <v>2468897.06</v>
      </c>
      <c r="E46" s="65"/>
      <c r="F46" s="65"/>
    </row>
    <row r="47" spans="1:6" ht="12.75">
      <c r="A47" s="107"/>
      <c r="B47" s="107"/>
      <c r="C47" s="107"/>
      <c r="D47" s="106"/>
      <c r="E47" s="65"/>
      <c r="F47" s="65"/>
    </row>
    <row r="48" spans="1:6" ht="12.75">
      <c r="A48" s="107"/>
      <c r="B48" s="107"/>
      <c r="C48" s="107"/>
      <c r="D48" s="106"/>
      <c r="E48" s="65"/>
      <c r="F48" s="65"/>
    </row>
    <row r="49" spans="1:6" ht="12.75">
      <c r="A49" s="107"/>
      <c r="B49" s="107"/>
      <c r="C49" s="107"/>
      <c r="D49" s="106"/>
      <c r="E49" s="65"/>
      <c r="F49" s="65"/>
    </row>
    <row r="50" spans="1:6" ht="12.75">
      <c r="A50" s="107"/>
      <c r="B50" s="107"/>
      <c r="C50" s="107"/>
      <c r="D50" s="106"/>
      <c r="E50" s="65"/>
      <c r="F50" s="65"/>
    </row>
    <row r="51" spans="1:6" ht="12.75">
      <c r="A51" s="107"/>
      <c r="B51" s="107"/>
      <c r="C51" s="107"/>
      <c r="D51" s="106"/>
      <c r="E51" s="65"/>
      <c r="F51" s="65"/>
    </row>
    <row r="52" spans="1:6" ht="12.75">
      <c r="A52" s="107"/>
      <c r="B52" s="107"/>
      <c r="C52" s="107"/>
      <c r="D52" s="106"/>
      <c r="E52" s="65"/>
      <c r="F52" s="65"/>
    </row>
    <row r="53" spans="1:6" ht="12.75">
      <c r="A53" s="107"/>
      <c r="B53" s="107"/>
      <c r="C53" s="107"/>
      <c r="D53" s="106"/>
      <c r="E53" s="65"/>
      <c r="F53" s="65"/>
    </row>
    <row r="54" spans="1:6" ht="12.75">
      <c r="A54" s="107"/>
      <c r="B54" s="107"/>
      <c r="C54" s="107"/>
      <c r="D54" s="106"/>
      <c r="E54" s="65"/>
      <c r="F54" s="65"/>
    </row>
    <row r="55" spans="1:6" ht="12.75">
      <c r="A55" s="107"/>
      <c r="B55" s="107"/>
      <c r="C55" s="107"/>
      <c r="D55" s="106"/>
      <c r="E55" s="65"/>
      <c r="F55" s="65"/>
    </row>
    <row r="56" spans="1:6" ht="12.75">
      <c r="A56" s="107"/>
      <c r="B56" s="107"/>
      <c r="C56" s="107"/>
      <c r="D56" s="106"/>
      <c r="E56" s="65"/>
      <c r="F56" s="65"/>
    </row>
    <row r="57" spans="1:6" ht="12.75">
      <c r="A57" s="107"/>
      <c r="B57" s="107"/>
      <c r="C57" s="107"/>
      <c r="D57" s="106"/>
      <c r="E57" s="65"/>
      <c r="F57" s="65"/>
    </row>
    <row r="58" spans="1:6" ht="12.75">
      <c r="A58" s="107"/>
      <c r="B58" s="107"/>
      <c r="C58" s="107"/>
      <c r="D58" s="106"/>
      <c r="E58" s="65"/>
      <c r="F58" s="65"/>
    </row>
    <row r="59" spans="1:6" ht="12.75">
      <c r="A59" s="107"/>
      <c r="B59" s="107"/>
      <c r="C59" s="107"/>
      <c r="D59" s="106"/>
      <c r="E59" s="65"/>
      <c r="F59" s="65"/>
    </row>
    <row r="60" spans="1:6" ht="12.75">
      <c r="A60" s="107"/>
      <c r="B60" s="107"/>
      <c r="C60" s="107"/>
      <c r="D60" s="106"/>
      <c r="E60" s="65"/>
      <c r="F60" s="65"/>
    </row>
    <row r="61" spans="1:6" ht="12.75">
      <c r="A61" s="107"/>
      <c r="B61" s="107"/>
      <c r="C61" s="107"/>
      <c r="D61" s="106"/>
      <c r="E61" s="65"/>
      <c r="F61" s="65"/>
    </row>
    <row r="62" spans="1:6" ht="12.75">
      <c r="A62" s="107"/>
      <c r="B62" s="107"/>
      <c r="C62" s="107"/>
      <c r="D62" s="106"/>
      <c r="E62" s="65"/>
      <c r="F62" s="65"/>
    </row>
    <row r="63" spans="1:6" ht="12.75">
      <c r="A63" s="107"/>
      <c r="B63" s="107"/>
      <c r="C63" s="107"/>
      <c r="D63" s="106"/>
      <c r="E63" s="65"/>
      <c r="F63" s="65"/>
    </row>
    <row r="64" spans="1:6" ht="12.75">
      <c r="A64" s="107"/>
      <c r="B64" s="107"/>
      <c r="C64" s="107"/>
      <c r="D64" s="106"/>
      <c r="E64" s="65"/>
      <c r="F64" s="65"/>
    </row>
    <row r="65" spans="1:6" ht="12.75">
      <c r="A65" s="107"/>
      <c r="B65" s="107"/>
      <c r="C65" s="107"/>
      <c r="D65" s="106"/>
      <c r="E65" s="65"/>
      <c r="F65" s="65"/>
    </row>
    <row r="66" spans="1:6" ht="12.75">
      <c r="A66" s="107"/>
      <c r="B66" s="107"/>
      <c r="C66" s="107"/>
      <c r="D66" s="106"/>
      <c r="E66" s="65"/>
      <c r="F66" s="65"/>
    </row>
    <row r="67" spans="1:6" ht="12.75">
      <c r="A67" s="107"/>
      <c r="B67" s="107"/>
      <c r="C67" s="107"/>
      <c r="D67" s="106"/>
      <c r="E67" s="65"/>
      <c r="F67" s="65"/>
    </row>
    <row r="68" spans="1:6" ht="12.75">
      <c r="A68" s="107"/>
      <c r="B68" s="107"/>
      <c r="C68" s="107"/>
      <c r="D68" s="106"/>
      <c r="E68" s="65"/>
      <c r="F68" s="65"/>
    </row>
    <row r="69" spans="1:6" ht="12.75">
      <c r="A69" s="107"/>
      <c r="B69" s="107"/>
      <c r="C69" s="107"/>
      <c r="D69" s="111"/>
      <c r="E69" s="65"/>
      <c r="F69" s="65"/>
    </row>
    <row r="70" spans="1:6" ht="12.75">
      <c r="A70" s="107" t="s">
        <v>258</v>
      </c>
      <c r="B70" s="108"/>
      <c r="C70" s="108"/>
      <c r="D70" s="65"/>
      <c r="E70" s="65"/>
      <c r="F70" s="65"/>
    </row>
    <row r="71" spans="1:6" ht="12.75">
      <c r="A71" s="108" t="s">
        <v>111</v>
      </c>
      <c r="B71" s="108"/>
      <c r="C71" s="108"/>
      <c r="D71" s="65"/>
      <c r="E71" s="65"/>
      <c r="F71" s="65"/>
    </row>
    <row r="72" spans="1:9" ht="12.75">
      <c r="A72" s="32" t="s">
        <v>250</v>
      </c>
      <c r="B72" s="33"/>
      <c r="C72" s="34" t="s">
        <v>483</v>
      </c>
      <c r="D72" s="34" t="s">
        <v>66</v>
      </c>
      <c r="E72" s="226" t="s">
        <v>490</v>
      </c>
      <c r="F72" s="214"/>
      <c r="G72" s="227"/>
      <c r="H72" s="38"/>
      <c r="I72" s="41"/>
    </row>
    <row r="73" spans="1:9" ht="12.75">
      <c r="A73" s="35" t="s">
        <v>251</v>
      </c>
      <c r="B73" s="36"/>
      <c r="C73" s="46" t="s">
        <v>484</v>
      </c>
      <c r="D73" s="37" t="s">
        <v>4</v>
      </c>
      <c r="E73" s="154" t="s">
        <v>485</v>
      </c>
      <c r="F73" s="5" t="s">
        <v>486</v>
      </c>
      <c r="G73" s="5" t="s">
        <v>487</v>
      </c>
      <c r="H73" s="38"/>
      <c r="I73" s="41"/>
    </row>
    <row r="74" spans="1:9" ht="12.75">
      <c r="A74" s="220" t="s">
        <v>249</v>
      </c>
      <c r="B74" s="221"/>
      <c r="C74" s="151" t="s">
        <v>260</v>
      </c>
      <c r="D74" s="112">
        <v>86797.68</v>
      </c>
      <c r="E74" s="13" t="s">
        <v>488</v>
      </c>
      <c r="F74" s="43">
        <v>1.39</v>
      </c>
      <c r="G74" s="76">
        <v>1.39</v>
      </c>
      <c r="I74" s="51"/>
    </row>
    <row r="75" spans="1:9" ht="12.75">
      <c r="A75" s="220" t="s">
        <v>256</v>
      </c>
      <c r="B75" s="221"/>
      <c r="C75" s="151" t="s">
        <v>17</v>
      </c>
      <c r="D75" s="82">
        <v>435341.58</v>
      </c>
      <c r="E75" s="13" t="s">
        <v>488</v>
      </c>
      <c r="F75" s="186">
        <v>6.43</v>
      </c>
      <c r="G75" s="187">
        <v>7.08</v>
      </c>
      <c r="I75" s="51"/>
    </row>
    <row r="76" spans="1:9" ht="12.75">
      <c r="A76" s="135" t="s">
        <v>10</v>
      </c>
      <c r="B76" s="100"/>
      <c r="C76" s="151" t="s">
        <v>17</v>
      </c>
      <c r="D76" s="82">
        <v>57449.28</v>
      </c>
      <c r="E76" s="13" t="s">
        <v>488</v>
      </c>
      <c r="F76" s="186">
        <v>0.92</v>
      </c>
      <c r="G76" s="186">
        <v>0.92</v>
      </c>
      <c r="I76" s="51"/>
    </row>
    <row r="77" spans="1:7" ht="12.75">
      <c r="A77" s="114" t="s">
        <v>444</v>
      </c>
      <c r="B77" s="115"/>
      <c r="C77" s="151" t="s">
        <v>622</v>
      </c>
      <c r="D77" s="82">
        <v>877.44</v>
      </c>
      <c r="E77" s="190" t="s">
        <v>504</v>
      </c>
      <c r="F77" s="179">
        <v>36.56</v>
      </c>
      <c r="G77" s="179">
        <v>36.56</v>
      </c>
    </row>
    <row r="78" spans="1:9" ht="12.75">
      <c r="A78" s="114" t="s">
        <v>67</v>
      </c>
      <c r="B78" s="115"/>
      <c r="C78" s="151" t="s">
        <v>597</v>
      </c>
      <c r="D78" s="116">
        <v>19878.1</v>
      </c>
      <c r="E78" s="13" t="s">
        <v>488</v>
      </c>
      <c r="F78" s="43">
        <v>0.31</v>
      </c>
      <c r="G78" s="76">
        <v>0.32</v>
      </c>
      <c r="I78" s="51"/>
    </row>
    <row r="79" spans="1:9" ht="12.75">
      <c r="A79" s="114" t="s">
        <v>68</v>
      </c>
      <c r="B79" s="115"/>
      <c r="C79" s="151" t="s">
        <v>20</v>
      </c>
      <c r="D79" s="116">
        <v>4995.55</v>
      </c>
      <c r="E79" s="13" t="s">
        <v>488</v>
      </c>
      <c r="F79" s="43">
        <v>0.08</v>
      </c>
      <c r="G79" s="76">
        <v>0.08</v>
      </c>
      <c r="I79" s="51"/>
    </row>
    <row r="80" spans="1:9" ht="12.75">
      <c r="A80" s="117" t="s">
        <v>78</v>
      </c>
      <c r="B80" s="118"/>
      <c r="C80" s="151" t="s">
        <v>76</v>
      </c>
      <c r="D80" s="116">
        <v>4267.04</v>
      </c>
      <c r="E80" s="13" t="s">
        <v>488</v>
      </c>
      <c r="F80" s="43">
        <v>0.06</v>
      </c>
      <c r="G80" s="76">
        <v>0.07</v>
      </c>
      <c r="I80" s="51"/>
    </row>
    <row r="81" spans="1:9" ht="12.75">
      <c r="A81" s="143" t="s">
        <v>492</v>
      </c>
      <c r="B81" s="118"/>
      <c r="C81" s="151" t="s">
        <v>261</v>
      </c>
      <c r="D81" s="116">
        <v>75713.85</v>
      </c>
      <c r="E81" s="13" t="s">
        <v>488</v>
      </c>
      <c r="F81" s="43">
        <v>1.16</v>
      </c>
      <c r="G81" s="76">
        <v>1.23</v>
      </c>
      <c r="I81" s="51"/>
    </row>
    <row r="82" spans="1:9" ht="12.75">
      <c r="A82" s="177" t="s">
        <v>596</v>
      </c>
      <c r="B82" s="118"/>
      <c r="C82" s="151" t="s">
        <v>261</v>
      </c>
      <c r="D82" s="116">
        <v>28120.64</v>
      </c>
      <c r="E82" s="13" t="s">
        <v>491</v>
      </c>
      <c r="F82" s="76">
        <v>0.0222</v>
      </c>
      <c r="G82" s="76">
        <v>0.0222</v>
      </c>
      <c r="I82" s="51"/>
    </row>
    <row r="83" spans="1:9" ht="12.75">
      <c r="A83" s="113" t="s">
        <v>11</v>
      </c>
      <c r="B83" s="47"/>
      <c r="C83" s="151" t="s">
        <v>18</v>
      </c>
      <c r="D83" s="82">
        <v>184626.96</v>
      </c>
      <c r="E83" s="13" t="s">
        <v>488</v>
      </c>
      <c r="F83" s="76">
        <v>2.84</v>
      </c>
      <c r="G83" s="76">
        <v>2.98</v>
      </c>
      <c r="I83" s="51"/>
    </row>
    <row r="84" spans="1:9" ht="12.75">
      <c r="A84" s="135" t="s">
        <v>281</v>
      </c>
      <c r="B84" s="100"/>
      <c r="C84" s="151" t="s">
        <v>114</v>
      </c>
      <c r="D84" s="116">
        <v>188882.76</v>
      </c>
      <c r="E84" s="13" t="s">
        <v>488</v>
      </c>
      <c r="F84" s="76">
        <v>3.15</v>
      </c>
      <c r="G84" s="76">
        <v>3.15</v>
      </c>
      <c r="I84" s="51"/>
    </row>
    <row r="85" spans="1:8" ht="15">
      <c r="A85" s="135"/>
      <c r="B85" s="100"/>
      <c r="C85" s="116"/>
      <c r="D85" s="116"/>
      <c r="E85" s="13"/>
      <c r="F85" s="5" t="s">
        <v>493</v>
      </c>
      <c r="G85" s="5" t="s">
        <v>494</v>
      </c>
      <c r="H85" s="45"/>
    </row>
    <row r="86" spans="1:8" ht="15">
      <c r="A86" s="117" t="s">
        <v>272</v>
      </c>
      <c r="B86" s="127"/>
      <c r="C86" s="151" t="s">
        <v>19</v>
      </c>
      <c r="D86" s="116">
        <v>1388439.9</v>
      </c>
      <c r="E86" s="13" t="s">
        <v>489</v>
      </c>
      <c r="F86" s="76">
        <v>3.66</v>
      </c>
      <c r="G86" s="76">
        <v>3.94</v>
      </c>
      <c r="H86" s="45"/>
    </row>
    <row r="87" spans="1:7" ht="12.75">
      <c r="A87" s="113" t="s">
        <v>269</v>
      </c>
      <c r="B87" s="47"/>
      <c r="C87" s="82"/>
      <c r="D87" s="121">
        <f>SUM(D74:D86)</f>
        <v>2475390.78</v>
      </c>
      <c r="E87" s="113"/>
      <c r="F87" s="43"/>
      <c r="G87" s="5"/>
    </row>
    <row r="88" spans="1:6" ht="12.75">
      <c r="A88" s="86"/>
      <c r="B88" s="44"/>
      <c r="C88" s="122"/>
      <c r="D88" s="123"/>
      <c r="E88" s="10"/>
      <c r="F88" s="10"/>
    </row>
    <row r="89" spans="1:6" ht="12.75">
      <c r="A89" s="44" t="s">
        <v>9</v>
      </c>
      <c r="B89" s="44"/>
      <c r="C89" s="122"/>
      <c r="D89" s="123">
        <v>414921.76</v>
      </c>
      <c r="E89" s="10" t="s">
        <v>276</v>
      </c>
      <c r="F89" s="10"/>
    </row>
    <row r="90" spans="1:6" ht="12.75">
      <c r="A90" s="42"/>
      <c r="B90" s="42"/>
      <c r="C90" s="42"/>
      <c r="D90" s="42"/>
      <c r="E90" s="42"/>
      <c r="F90" s="42"/>
    </row>
    <row r="91" spans="1:9" ht="12.75">
      <c r="A91" s="128" t="s">
        <v>275</v>
      </c>
      <c r="B91" s="128"/>
      <c r="C91" s="129"/>
      <c r="D91" s="130">
        <v>325</v>
      </c>
      <c r="E91" s="40" t="s">
        <v>278</v>
      </c>
      <c r="F91" s="40"/>
      <c r="G91" s="42"/>
      <c r="H91" s="42"/>
      <c r="I91" s="42"/>
    </row>
    <row r="92" spans="1:9" ht="12.75">
      <c r="A92" s="128" t="s">
        <v>279</v>
      </c>
      <c r="B92" s="128"/>
      <c r="C92" s="129"/>
      <c r="D92" s="130">
        <v>9938.96</v>
      </c>
      <c r="E92" s="40" t="s">
        <v>283</v>
      </c>
      <c r="F92" s="40"/>
      <c r="G92" s="42"/>
      <c r="H92" s="42"/>
      <c r="I92" s="42"/>
    </row>
    <row r="93" spans="1:6" ht="12.75">
      <c r="A93" s="40" t="s">
        <v>282</v>
      </c>
      <c r="B93" s="40"/>
      <c r="C93" s="40"/>
      <c r="D93" s="40">
        <v>12012</v>
      </c>
      <c r="E93" s="40"/>
      <c r="F93" s="40"/>
    </row>
    <row r="94" spans="1:6" ht="12.75">
      <c r="A94" s="107" t="s">
        <v>270</v>
      </c>
      <c r="B94" s="39"/>
      <c r="C94" s="39"/>
      <c r="D94" s="124">
        <f>SUM(D87:D93)</f>
        <v>2912588.5</v>
      </c>
      <c r="E94" s="125"/>
      <c r="F94" s="125"/>
    </row>
    <row r="95" spans="1:6" ht="12.75">
      <c r="A95" s="215" t="s">
        <v>459</v>
      </c>
      <c r="B95" s="215"/>
      <c r="C95" s="215"/>
      <c r="D95" s="106">
        <f>SUM(D41+D46-D94)</f>
        <v>-187927.3700000001</v>
      </c>
      <c r="E95" s="125"/>
      <c r="F95" s="125"/>
    </row>
    <row r="96" spans="1:6" ht="12.75">
      <c r="A96" s="148" t="s">
        <v>501</v>
      </c>
      <c r="B96" s="125"/>
      <c r="C96" s="125"/>
      <c r="D96" s="106">
        <f>SUM(E28)</f>
        <v>242738.75</v>
      </c>
      <c r="E96" s="125"/>
      <c r="F96" s="125"/>
    </row>
    <row r="97" spans="1:6" ht="12.75">
      <c r="A97" s="148" t="s">
        <v>502</v>
      </c>
      <c r="B97" s="125"/>
      <c r="C97" s="125"/>
      <c r="D97" s="106"/>
      <c r="E97" s="125"/>
      <c r="F97" s="125"/>
    </row>
    <row r="98" spans="1:6" ht="12.75">
      <c r="A98" s="212" t="s">
        <v>615</v>
      </c>
      <c r="B98" s="212"/>
      <c r="C98" s="212"/>
      <c r="D98" s="106">
        <f>SUM(D95-D96)</f>
        <v>-430666.1200000001</v>
      </c>
      <c r="E98" s="125"/>
      <c r="F98" s="125"/>
    </row>
    <row r="99" spans="1:6" ht="12.75">
      <c r="A99" s="125"/>
      <c r="B99" s="125"/>
      <c r="C99" s="125"/>
      <c r="D99" s="125"/>
      <c r="E99" s="125"/>
      <c r="F99" s="125"/>
    </row>
    <row r="100" spans="1:7" ht="12.75">
      <c r="A100" s="9" t="s">
        <v>74</v>
      </c>
      <c r="B100" s="9"/>
      <c r="C100" s="9"/>
      <c r="D100" s="9"/>
      <c r="E100" s="9" t="s">
        <v>495</v>
      </c>
      <c r="F100" s="65" t="s">
        <v>104</v>
      </c>
      <c r="G100" s="65" t="s">
        <v>104</v>
      </c>
    </row>
    <row r="101" spans="1:9" ht="12.75">
      <c r="A101" s="9"/>
      <c r="B101" s="9"/>
      <c r="C101" s="9"/>
      <c r="D101" s="9"/>
      <c r="E101" s="50"/>
      <c r="F101" s="50" t="s">
        <v>594</v>
      </c>
      <c r="G101" t="s">
        <v>474</v>
      </c>
      <c r="I101" s="10"/>
    </row>
    <row r="102" spans="1:9" ht="12.75">
      <c r="A102" t="s">
        <v>620</v>
      </c>
      <c r="B102" s="10" t="s">
        <v>392</v>
      </c>
      <c r="C102" s="10"/>
      <c r="D102" s="10"/>
      <c r="E102" s="173" t="s">
        <v>592</v>
      </c>
      <c r="F102" s="120">
        <v>121.08</v>
      </c>
      <c r="G102">
        <v>131.62</v>
      </c>
      <c r="I102" s="120"/>
    </row>
    <row r="103" spans="1:9" ht="12.75">
      <c r="A103" s="10"/>
      <c r="B103" s="10" t="s">
        <v>396</v>
      </c>
      <c r="C103" s="10"/>
      <c r="D103" s="10"/>
      <c r="E103" s="173"/>
      <c r="F103" s="120"/>
      <c r="I103" s="120"/>
    </row>
    <row r="104" spans="1:9" ht="12.75">
      <c r="A104" t="s">
        <v>620</v>
      </c>
      <c r="B104" s="10" t="s">
        <v>394</v>
      </c>
      <c r="C104" s="10"/>
      <c r="D104" s="10"/>
      <c r="E104" s="109"/>
      <c r="F104" s="120"/>
      <c r="I104" s="120"/>
    </row>
    <row r="105" spans="1:9" ht="12.75">
      <c r="A105" s="10"/>
      <c r="B105" s="10" t="s">
        <v>396</v>
      </c>
      <c r="C105" s="10"/>
      <c r="D105" s="10"/>
      <c r="E105" s="173" t="s">
        <v>593</v>
      </c>
      <c r="F105" s="120">
        <v>1534.65</v>
      </c>
      <c r="G105">
        <v>1660.5</v>
      </c>
      <c r="I105" s="120"/>
    </row>
    <row r="106" spans="1:9" ht="12.75">
      <c r="A106" s="10" t="s">
        <v>181</v>
      </c>
      <c r="B106" s="10" t="s">
        <v>108</v>
      </c>
      <c r="C106" s="10"/>
      <c r="D106" s="10"/>
      <c r="E106" s="173" t="s">
        <v>107</v>
      </c>
      <c r="F106" s="120">
        <v>21.54</v>
      </c>
      <c r="G106">
        <v>23.91</v>
      </c>
      <c r="I106" s="120"/>
    </row>
    <row r="107" spans="1:9" ht="12.75">
      <c r="A107" s="10" t="s">
        <v>181</v>
      </c>
      <c r="B107" s="10" t="s">
        <v>109</v>
      </c>
      <c r="C107" s="10"/>
      <c r="D107" s="10"/>
      <c r="E107" s="173" t="s">
        <v>107</v>
      </c>
      <c r="F107" s="120">
        <v>14.82</v>
      </c>
      <c r="G107">
        <v>16.45</v>
      </c>
      <c r="I107" s="120"/>
    </row>
    <row r="108" spans="1:9" ht="12.75">
      <c r="A108" s="10"/>
      <c r="B108" s="10"/>
      <c r="C108" s="10"/>
      <c r="D108" s="10"/>
      <c r="E108" s="120"/>
      <c r="F108" s="120"/>
      <c r="I108" s="120"/>
    </row>
    <row r="109" spans="1:6" ht="12.75">
      <c r="A109" s="203" t="s">
        <v>112</v>
      </c>
      <c r="B109" s="203"/>
      <c r="C109" s="203"/>
      <c r="D109" s="9"/>
      <c r="E109" s="203"/>
      <c r="F109" s="203"/>
    </row>
    <row r="110" spans="1:6" ht="12.75">
      <c r="A110" s="203" t="s">
        <v>113</v>
      </c>
      <c r="B110" s="203"/>
      <c r="C110" s="203"/>
      <c r="D110" s="203"/>
      <c r="E110" s="203"/>
      <c r="F110" s="203"/>
    </row>
    <row r="111" spans="1:6" ht="12.75">
      <c r="A111" s="50" t="s">
        <v>503</v>
      </c>
      <c r="B111" s="203"/>
      <c r="C111" s="203"/>
      <c r="D111" s="203"/>
      <c r="E111" s="203"/>
      <c r="F111" s="203"/>
    </row>
    <row r="112" spans="1:6" ht="12.75">
      <c r="A112" t="s">
        <v>500</v>
      </c>
      <c r="B112" s="203"/>
      <c r="C112" s="203"/>
      <c r="D112" s="203"/>
      <c r="E112" s="203"/>
      <c r="F112" s="203"/>
    </row>
    <row r="113" spans="1:6" ht="12.75">
      <c r="A113" t="s">
        <v>654</v>
      </c>
      <c r="B113" s="203"/>
      <c r="C113" s="203"/>
      <c r="D113" s="203"/>
      <c r="E113" s="203"/>
      <c r="F113" s="203"/>
    </row>
    <row r="114" spans="1:6" ht="12.75">
      <c r="A114" t="s">
        <v>655</v>
      </c>
      <c r="B114" s="203"/>
      <c r="C114" s="203"/>
      <c r="D114" s="203"/>
      <c r="E114" s="203"/>
      <c r="F114" s="203"/>
    </row>
    <row r="115" spans="1:6" ht="12.75">
      <c r="A115" t="s">
        <v>656</v>
      </c>
      <c r="B115" s="203"/>
      <c r="C115" s="203"/>
      <c r="D115" s="203"/>
      <c r="E115" s="203"/>
      <c r="F115" s="203"/>
    </row>
    <row r="116" spans="1:6" ht="12.75">
      <c r="A116" t="s">
        <v>658</v>
      </c>
      <c r="B116" s="203"/>
      <c r="C116" s="203"/>
      <c r="D116" s="203"/>
      <c r="E116" s="203"/>
      <c r="F116" s="203"/>
    </row>
    <row r="117" spans="1:6" ht="12.75">
      <c r="A117" s="50" t="s">
        <v>657</v>
      </c>
      <c r="B117" s="203"/>
      <c r="C117" s="203"/>
      <c r="D117" s="203"/>
      <c r="E117" s="203"/>
      <c r="F117" s="203"/>
    </row>
    <row r="118" spans="1:6" ht="12.75">
      <c r="A118" t="s">
        <v>659</v>
      </c>
      <c r="B118" s="203"/>
      <c r="C118" s="203"/>
      <c r="D118" s="203"/>
      <c r="E118" s="203"/>
      <c r="F118" s="203"/>
    </row>
    <row r="119" spans="1:6" ht="12.75">
      <c r="A119" s="10"/>
      <c r="B119" s="10"/>
      <c r="C119" s="10"/>
      <c r="D119" s="10"/>
      <c r="E119" s="10"/>
      <c r="F119" s="10"/>
    </row>
    <row r="120" spans="1:6" ht="12.75">
      <c r="A120" s="10" t="s">
        <v>273</v>
      </c>
      <c r="B120" s="10"/>
      <c r="C120" s="10" t="s">
        <v>442</v>
      </c>
      <c r="D120" s="10"/>
      <c r="E120" s="10"/>
      <c r="F120" s="10"/>
    </row>
    <row r="121" spans="1:6" ht="12.75">
      <c r="A121" s="10"/>
      <c r="B121" s="10"/>
      <c r="C121" s="10"/>
      <c r="D121" s="10"/>
      <c r="E121" s="10"/>
      <c r="F121" s="10"/>
    </row>
    <row r="122" spans="1:6" ht="12.75">
      <c r="A122" s="10"/>
      <c r="B122" s="10"/>
      <c r="C122" s="10"/>
      <c r="D122" s="10"/>
      <c r="E122" s="10"/>
      <c r="F122" s="10"/>
    </row>
    <row r="123" spans="1:3" ht="12.75">
      <c r="A123" s="10"/>
      <c r="B123" s="10"/>
      <c r="C123" s="10"/>
    </row>
    <row r="124" spans="1:3" ht="12.75">
      <c r="A124" s="10"/>
      <c r="B124" s="10"/>
      <c r="C124" s="10"/>
    </row>
    <row r="125" spans="1:3" ht="12.75">
      <c r="A125" s="10"/>
      <c r="B125" s="10"/>
      <c r="C125" s="10"/>
    </row>
    <row r="126" spans="1:3" ht="12.75">
      <c r="A126" s="10" t="s">
        <v>280</v>
      </c>
      <c r="B126" s="10"/>
      <c r="C126" s="10"/>
    </row>
    <row r="127" spans="1:6" ht="12.75">
      <c r="A127" s="10"/>
      <c r="B127" s="10"/>
      <c r="C127" s="10"/>
      <c r="D127" s="10"/>
      <c r="E127" s="10"/>
      <c r="F127" s="10"/>
    </row>
    <row r="128" spans="1:6" ht="12.75">
      <c r="A128" s="10"/>
      <c r="B128" s="10"/>
      <c r="C128" s="10"/>
      <c r="D128" s="10"/>
      <c r="E128" s="10"/>
      <c r="F128" s="10"/>
    </row>
    <row r="129" spans="1:6" ht="12.75">
      <c r="A129" s="10"/>
      <c r="B129" s="10"/>
      <c r="C129" s="10"/>
      <c r="D129" s="10"/>
      <c r="E129" s="10"/>
      <c r="F129" s="10"/>
    </row>
    <row r="130" spans="1:6" ht="12.75">
      <c r="A130" s="10"/>
      <c r="B130" s="10"/>
      <c r="C130" s="10"/>
      <c r="D130" s="10"/>
      <c r="E130" s="10"/>
      <c r="F130" s="10"/>
    </row>
    <row r="131" spans="1:6" ht="12.75">
      <c r="A131" s="10"/>
      <c r="B131" s="10"/>
      <c r="C131" s="10"/>
      <c r="D131" s="10"/>
      <c r="E131" s="10"/>
      <c r="F131" s="10"/>
    </row>
    <row r="132" spans="1:6" ht="12.75">
      <c r="A132" s="10"/>
      <c r="B132" s="10"/>
      <c r="C132" s="10"/>
      <c r="D132" s="10"/>
      <c r="E132" s="10"/>
      <c r="F132" s="10"/>
    </row>
    <row r="133" spans="1:6" ht="12.75">
      <c r="A133" s="10"/>
      <c r="B133" s="10"/>
      <c r="C133" s="10"/>
      <c r="D133" s="10"/>
      <c r="E133" s="10"/>
      <c r="F133" s="10"/>
    </row>
    <row r="134" spans="1:6" ht="12.75">
      <c r="A134" s="10"/>
      <c r="B134" s="10"/>
      <c r="C134" s="10"/>
      <c r="D134" s="10"/>
      <c r="E134" s="10"/>
      <c r="F134" s="10"/>
    </row>
    <row r="135" spans="1:6" ht="12.75">
      <c r="A135" s="10"/>
      <c r="B135" s="10"/>
      <c r="C135" s="10"/>
      <c r="D135" s="10"/>
      <c r="E135" s="10"/>
      <c r="F135" s="10"/>
    </row>
    <row r="136" spans="1:6" ht="12.75">
      <c r="A136" s="10"/>
      <c r="B136" s="10"/>
      <c r="C136" s="10"/>
      <c r="D136" s="10"/>
      <c r="E136" s="10"/>
      <c r="F136" s="10"/>
    </row>
    <row r="137" spans="1:6" ht="12.75">
      <c r="A137" s="10"/>
      <c r="B137" s="10"/>
      <c r="C137" s="10"/>
      <c r="D137" s="10"/>
      <c r="E137" s="10"/>
      <c r="F137" s="10"/>
    </row>
    <row r="138" spans="1:6" ht="12.75">
      <c r="A138" s="10"/>
      <c r="B138" s="10"/>
      <c r="C138" s="10"/>
      <c r="D138" s="10"/>
      <c r="E138" s="10"/>
      <c r="F138" s="10"/>
    </row>
    <row r="139" spans="1:6" ht="12.75">
      <c r="A139" s="10"/>
      <c r="B139" s="10"/>
      <c r="C139" s="10"/>
      <c r="D139" s="10"/>
      <c r="E139" s="10"/>
      <c r="F139" s="10"/>
    </row>
    <row r="140" spans="1:6" ht="12.75">
      <c r="A140" s="10"/>
      <c r="B140" s="10"/>
      <c r="C140" s="10"/>
      <c r="D140" s="10"/>
      <c r="E140" s="10"/>
      <c r="F140" s="10"/>
    </row>
    <row r="141" spans="1:6" ht="12.75">
      <c r="A141" s="10"/>
      <c r="B141" s="10"/>
      <c r="C141" s="10"/>
      <c r="D141" s="10"/>
      <c r="E141" s="10"/>
      <c r="F141" s="10"/>
    </row>
    <row r="142" spans="1:6" ht="12.75">
      <c r="A142" s="10"/>
      <c r="B142" s="10"/>
      <c r="C142" s="10"/>
      <c r="D142" s="10"/>
      <c r="E142" s="10"/>
      <c r="F142" s="10"/>
    </row>
    <row r="143" spans="1:6" ht="12.75">
      <c r="A143" s="10"/>
      <c r="B143" s="10"/>
      <c r="C143" s="10"/>
      <c r="D143" s="10"/>
      <c r="E143" s="10"/>
      <c r="F143" s="10"/>
    </row>
    <row r="144" spans="1:6" ht="12.75">
      <c r="A144" s="10"/>
      <c r="B144" s="10"/>
      <c r="C144" s="10"/>
      <c r="D144" s="10"/>
      <c r="E144" s="10"/>
      <c r="F144" s="10"/>
    </row>
    <row r="145" spans="1:6" ht="12.75">
      <c r="A145" s="10"/>
      <c r="B145" s="10"/>
      <c r="C145" s="10"/>
      <c r="D145" s="10"/>
      <c r="E145" s="10"/>
      <c r="F145" s="10"/>
    </row>
    <row r="146" spans="1:6" ht="12.75">
      <c r="A146" s="10"/>
      <c r="B146" s="10"/>
      <c r="C146" s="10"/>
      <c r="D146" s="10"/>
      <c r="E146" s="10"/>
      <c r="F146" s="10"/>
    </row>
    <row r="147" spans="1:6" ht="12.75">
      <c r="A147" s="10"/>
      <c r="B147" s="10"/>
      <c r="C147" s="10"/>
      <c r="D147" s="10"/>
      <c r="E147" s="10"/>
      <c r="F147" s="10"/>
    </row>
    <row r="148" spans="1:6" ht="12.75">
      <c r="A148" s="10"/>
      <c r="B148" s="10"/>
      <c r="C148" s="10"/>
      <c r="D148" s="10"/>
      <c r="E148" s="10"/>
      <c r="F148" s="10"/>
    </row>
    <row r="149" spans="1:6" ht="12.75">
      <c r="A149" s="10"/>
      <c r="B149" s="10"/>
      <c r="C149" s="10"/>
      <c r="D149" s="10"/>
      <c r="E149" s="10"/>
      <c r="F149" s="10"/>
    </row>
    <row r="150" spans="1:6" ht="12.75">
      <c r="A150" s="10"/>
      <c r="B150" s="10"/>
      <c r="C150" s="10"/>
      <c r="D150" s="10"/>
      <c r="E150" s="10"/>
      <c r="F150" s="10"/>
    </row>
    <row r="151" spans="1:6" ht="12.75">
      <c r="A151" s="10"/>
      <c r="B151" s="10"/>
      <c r="C151" s="10"/>
      <c r="D151" s="10"/>
      <c r="E151" s="10"/>
      <c r="F151" s="10"/>
    </row>
    <row r="152" spans="1:6" ht="12.75">
      <c r="A152" s="10"/>
      <c r="B152" s="10"/>
      <c r="C152" s="10"/>
      <c r="D152" s="10"/>
      <c r="E152" s="10"/>
      <c r="F152" s="10"/>
    </row>
    <row r="153" spans="1:6" ht="12.75">
      <c r="A153" s="10"/>
      <c r="B153" s="10"/>
      <c r="C153" s="10"/>
      <c r="D153" s="10"/>
      <c r="E153" s="10"/>
      <c r="F153" s="10"/>
    </row>
    <row r="154" spans="1:6" ht="12.75">
      <c r="A154" s="10"/>
      <c r="B154" s="10"/>
      <c r="C154" s="10"/>
      <c r="D154" s="10"/>
      <c r="E154" s="10"/>
      <c r="F154" s="10"/>
    </row>
    <row r="155" spans="1:6" ht="12.75">
      <c r="A155" s="10"/>
      <c r="B155" s="10"/>
      <c r="C155" s="10"/>
      <c r="D155" s="10"/>
      <c r="E155" s="10"/>
      <c r="F155" s="10"/>
    </row>
    <row r="156" spans="1:6" ht="12.75">
      <c r="A156" s="10"/>
      <c r="B156" s="10"/>
      <c r="C156" s="10"/>
      <c r="D156" s="10"/>
      <c r="E156" s="10"/>
      <c r="F156" s="10"/>
    </row>
    <row r="157" spans="1:6" ht="12.75">
      <c r="A157" s="10"/>
      <c r="B157" s="10"/>
      <c r="C157" s="10"/>
      <c r="D157" s="10"/>
      <c r="E157" s="10"/>
      <c r="F157" s="10"/>
    </row>
    <row r="158" spans="1:6" ht="12.75">
      <c r="A158" s="10"/>
      <c r="B158" s="10"/>
      <c r="C158" s="10"/>
      <c r="D158" s="10"/>
      <c r="E158" s="10"/>
      <c r="F158" s="10"/>
    </row>
    <row r="159" spans="1:6" ht="12.75">
      <c r="A159" s="10"/>
      <c r="B159" s="10"/>
      <c r="C159" s="10"/>
      <c r="D159" s="10"/>
      <c r="E159" s="10"/>
      <c r="F159" s="10"/>
    </row>
    <row r="160" spans="1:6" ht="12.75">
      <c r="A160" s="10"/>
      <c r="B160" s="10"/>
      <c r="C160" s="10"/>
      <c r="D160" s="10"/>
      <c r="E160" s="10"/>
      <c r="F160" s="10"/>
    </row>
    <row r="161" spans="1:6" ht="12.75">
      <c r="A161" s="10"/>
      <c r="B161" s="10"/>
      <c r="C161" s="10"/>
      <c r="D161" s="10"/>
      <c r="E161" s="10"/>
      <c r="F161" s="10"/>
    </row>
    <row r="162" spans="1:6" ht="12.75">
      <c r="A162" s="10"/>
      <c r="B162" s="10"/>
      <c r="C162" s="10"/>
      <c r="D162" s="10"/>
      <c r="E162" s="10"/>
      <c r="F162" s="10"/>
    </row>
    <row r="163" spans="1:6" ht="12.75">
      <c r="A163" s="10"/>
      <c r="B163" s="10"/>
      <c r="C163" s="10"/>
      <c r="D163" s="10"/>
      <c r="E163" s="10"/>
      <c r="F163" s="10"/>
    </row>
    <row r="164" spans="1:6" ht="12.75">
      <c r="A164" s="10"/>
      <c r="B164" s="10"/>
      <c r="C164" s="10"/>
      <c r="D164" s="10"/>
      <c r="E164" s="10"/>
      <c r="F164" s="10"/>
    </row>
    <row r="165" spans="1:6" ht="12.75">
      <c r="A165" s="10"/>
      <c r="B165" s="10"/>
      <c r="C165" s="10"/>
      <c r="D165" s="10"/>
      <c r="E165" s="10"/>
      <c r="F165" s="10"/>
    </row>
    <row r="166" spans="1:6" ht="12.75">
      <c r="A166" s="10"/>
      <c r="B166" s="10"/>
      <c r="C166" s="10"/>
      <c r="D166" s="10"/>
      <c r="E166" s="10"/>
      <c r="F166" s="10"/>
    </row>
    <row r="167" spans="1:6" ht="12.75">
      <c r="A167" s="10"/>
      <c r="B167" s="10"/>
      <c r="C167" s="10"/>
      <c r="D167" s="10"/>
      <c r="E167" s="10"/>
      <c r="F167" s="10"/>
    </row>
    <row r="168" spans="1:6" ht="12.75">
      <c r="A168" s="10"/>
      <c r="B168" s="10"/>
      <c r="C168" s="10"/>
      <c r="D168" s="10"/>
      <c r="E168" s="10"/>
      <c r="F168" s="10"/>
    </row>
    <row r="169" spans="1:6" ht="12.75">
      <c r="A169" s="10"/>
      <c r="B169" s="10"/>
      <c r="C169" s="10"/>
      <c r="D169" s="10"/>
      <c r="E169" s="10"/>
      <c r="F169" s="10"/>
    </row>
    <row r="170" spans="1:6" ht="12.75">
      <c r="A170" s="10"/>
      <c r="B170" s="10"/>
      <c r="C170" s="10"/>
      <c r="D170" s="10"/>
      <c r="E170" s="10"/>
      <c r="F170" s="10"/>
    </row>
    <row r="171" spans="1:6" ht="12.75">
      <c r="A171" s="10"/>
      <c r="B171" s="10"/>
      <c r="C171" s="10"/>
      <c r="D171" s="10"/>
      <c r="E171" s="10"/>
      <c r="F171" s="10"/>
    </row>
    <row r="172" spans="1:6" ht="12.75">
      <c r="A172" s="10"/>
      <c r="B172" s="10"/>
      <c r="C172" s="10"/>
      <c r="D172" s="10"/>
      <c r="E172" s="10"/>
      <c r="F172" s="10"/>
    </row>
    <row r="173" spans="1:6" ht="12.75">
      <c r="A173" s="10"/>
      <c r="B173" s="10"/>
      <c r="C173" s="10"/>
      <c r="D173" s="10"/>
      <c r="E173" s="10"/>
      <c r="F173" s="10"/>
    </row>
    <row r="174" spans="1:6" ht="12.75">
      <c r="A174" s="10"/>
      <c r="B174" s="10"/>
      <c r="C174" s="10"/>
      <c r="D174" s="10"/>
      <c r="E174" s="10"/>
      <c r="F174" s="10"/>
    </row>
    <row r="175" spans="1:6" ht="12.75">
      <c r="A175" s="10"/>
      <c r="B175" s="10"/>
      <c r="C175" s="10"/>
      <c r="D175" s="10"/>
      <c r="E175" s="10"/>
      <c r="F175" s="10"/>
    </row>
    <row r="176" spans="1:6" ht="12.75">
      <c r="A176" s="10"/>
      <c r="B176" s="10"/>
      <c r="C176" s="10"/>
      <c r="D176" s="10"/>
      <c r="E176" s="10"/>
      <c r="F176" s="10"/>
    </row>
    <row r="177" spans="1:6" ht="12.75">
      <c r="A177" s="10"/>
      <c r="B177" s="10"/>
      <c r="C177" s="10"/>
      <c r="D177" s="10"/>
      <c r="E177" s="10"/>
      <c r="F177" s="10"/>
    </row>
    <row r="178" spans="1:6" ht="12.75">
      <c r="A178" s="10"/>
      <c r="B178" s="10"/>
      <c r="C178" s="10"/>
      <c r="D178" s="10"/>
      <c r="E178" s="10"/>
      <c r="F178" s="10"/>
    </row>
    <row r="179" spans="1:6" ht="12.75">
      <c r="A179" s="10"/>
      <c r="B179" s="10"/>
      <c r="C179" s="10"/>
      <c r="D179" s="10"/>
      <c r="E179" s="10"/>
      <c r="F179" s="10"/>
    </row>
    <row r="180" spans="1:6" ht="12.75">
      <c r="A180" s="10"/>
      <c r="B180" s="10"/>
      <c r="C180" s="10"/>
      <c r="D180" s="10"/>
      <c r="E180" s="10"/>
      <c r="F180" s="10"/>
    </row>
    <row r="181" spans="1:6" ht="12.75">
      <c r="A181" s="10"/>
      <c r="B181" s="10"/>
      <c r="C181" s="10"/>
      <c r="D181" s="10"/>
      <c r="E181" s="10"/>
      <c r="F181" s="10"/>
    </row>
    <row r="182" spans="1:6" ht="12.75">
      <c r="A182" s="10"/>
      <c r="B182" s="10"/>
      <c r="C182" s="10"/>
      <c r="D182" s="10"/>
      <c r="E182" s="10"/>
      <c r="F182" s="10"/>
    </row>
    <row r="183" spans="1:6" ht="12.75">
      <c r="A183" s="10"/>
      <c r="B183" s="10"/>
      <c r="C183" s="10"/>
      <c r="D183" s="10"/>
      <c r="E183" s="10"/>
      <c r="F183" s="10"/>
    </row>
    <row r="184" spans="1:6" ht="12.75">
      <c r="A184" s="10"/>
      <c r="B184" s="10"/>
      <c r="C184" s="10"/>
      <c r="D184" s="10"/>
      <c r="E184" s="10"/>
      <c r="F184" s="10"/>
    </row>
    <row r="185" spans="1:6" ht="12.75">
      <c r="A185" s="10"/>
      <c r="B185" s="10"/>
      <c r="C185" s="10"/>
      <c r="D185" s="10"/>
      <c r="E185" s="10"/>
      <c r="F185" s="10"/>
    </row>
    <row r="186" spans="1:6" ht="12.75">
      <c r="A186" s="10"/>
      <c r="B186" s="10"/>
      <c r="C186" s="10"/>
      <c r="D186" s="10"/>
      <c r="E186" s="10"/>
      <c r="F186" s="10"/>
    </row>
    <row r="187" spans="1:6" ht="12.75">
      <c r="A187" s="10"/>
      <c r="B187" s="10"/>
      <c r="C187" s="10"/>
      <c r="D187" s="10"/>
      <c r="E187" s="10"/>
      <c r="F187" s="10"/>
    </row>
    <row r="188" spans="1:6" ht="12.75">
      <c r="A188" s="10"/>
      <c r="B188" s="10"/>
      <c r="C188" s="10"/>
      <c r="D188" s="10"/>
      <c r="E188" s="10"/>
      <c r="F188" s="10"/>
    </row>
    <row r="189" spans="1:6" ht="12.75">
      <c r="A189" s="10"/>
      <c r="B189" s="10"/>
      <c r="C189" s="10"/>
      <c r="D189" s="10"/>
      <c r="E189" s="10"/>
      <c r="F189" s="10"/>
    </row>
    <row r="190" spans="1:6" ht="12.75">
      <c r="A190" s="10"/>
      <c r="B190" s="10"/>
      <c r="C190" s="10"/>
      <c r="D190" s="10"/>
      <c r="E190" s="10"/>
      <c r="F190" s="10"/>
    </row>
    <row r="191" spans="1:6" ht="12.75">
      <c r="A191" s="10"/>
      <c r="B191" s="10"/>
      <c r="C191" s="10"/>
      <c r="D191" s="10"/>
      <c r="E191" s="10"/>
      <c r="F191" s="10"/>
    </row>
    <row r="192" spans="1:6" ht="12.75">
      <c r="A192" s="10"/>
      <c r="B192" s="10"/>
      <c r="C192" s="10"/>
      <c r="D192" s="10"/>
      <c r="E192" s="10"/>
      <c r="F192" s="10"/>
    </row>
    <row r="193" spans="1:6" ht="12.75">
      <c r="A193" s="10"/>
      <c r="B193" s="10"/>
      <c r="C193" s="10"/>
      <c r="D193" s="10"/>
      <c r="E193" s="10"/>
      <c r="F193" s="10"/>
    </row>
    <row r="194" spans="1:6" ht="12.75">
      <c r="A194" s="10"/>
      <c r="B194" s="10"/>
      <c r="C194" s="10"/>
      <c r="D194" s="10"/>
      <c r="E194" s="10"/>
      <c r="F194" s="10"/>
    </row>
    <row r="195" spans="1:6" ht="12.75">
      <c r="A195" s="10"/>
      <c r="B195" s="10"/>
      <c r="C195" s="10"/>
      <c r="D195" s="10"/>
      <c r="E195" s="10"/>
      <c r="F195" s="10"/>
    </row>
    <row r="196" spans="1:6" ht="12.75">
      <c r="A196" s="10"/>
      <c r="B196" s="10"/>
      <c r="C196" s="10"/>
      <c r="D196" s="10"/>
      <c r="E196" s="10"/>
      <c r="F196" s="10"/>
    </row>
  </sheetData>
  <sheetProtection/>
  <mergeCells count="12">
    <mergeCell ref="A5:F5"/>
    <mergeCell ref="A6:F6"/>
    <mergeCell ref="A16:F16"/>
    <mergeCell ref="D18:E18"/>
    <mergeCell ref="D19:E19"/>
    <mergeCell ref="A39:F39"/>
    <mergeCell ref="A98:C98"/>
    <mergeCell ref="A41:C41"/>
    <mergeCell ref="A74:B74"/>
    <mergeCell ref="A75:B75"/>
    <mergeCell ref="A95:C95"/>
    <mergeCell ref="E72:G72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132"/>
  <sheetViews>
    <sheetView zoomScalePageLayoutView="0" workbookViewId="0" topLeftCell="A25">
      <selection activeCell="I83" sqref="I83"/>
    </sheetView>
  </sheetViews>
  <sheetFormatPr defaultColWidth="9.00390625" defaultRowHeight="12.75"/>
  <cols>
    <col min="1" max="1" width="26.625" style="0" customWidth="1"/>
    <col min="2" max="2" width="11.625" style="0" customWidth="1"/>
    <col min="3" max="3" width="16.50390625" style="0" customWidth="1"/>
    <col min="4" max="4" width="15.125" style="0" customWidth="1"/>
    <col min="5" max="5" width="12.00390625" style="0" customWidth="1"/>
    <col min="6" max="6" width="9.875" style="0" customWidth="1"/>
    <col min="7" max="7" width="11.00390625" style="0" customWidth="1"/>
  </cols>
  <sheetData>
    <row r="1" spans="1:6" ht="12.75">
      <c r="A1" s="8"/>
      <c r="B1" s="8"/>
      <c r="C1" s="8"/>
      <c r="D1" s="8"/>
      <c r="E1" s="8"/>
      <c r="F1" s="8"/>
    </row>
    <row r="2" spans="1:6" ht="12.75">
      <c r="A2" s="8"/>
      <c r="B2" s="8"/>
      <c r="C2" s="8"/>
      <c r="D2" s="8"/>
      <c r="E2" s="8"/>
      <c r="F2" s="8"/>
    </row>
    <row r="3" spans="1:6" ht="12.75">
      <c r="A3" s="216" t="s">
        <v>448</v>
      </c>
      <c r="B3" s="216"/>
      <c r="C3" s="216"/>
      <c r="D3" s="216"/>
      <c r="E3" s="216"/>
      <c r="F3" s="216"/>
    </row>
    <row r="4" spans="1:6" ht="12.75">
      <c r="A4" s="228" t="s">
        <v>28</v>
      </c>
      <c r="B4" s="228"/>
      <c r="C4" s="228"/>
      <c r="D4" s="228"/>
      <c r="E4" s="228"/>
      <c r="F4" s="228"/>
    </row>
    <row r="5" spans="1:6" ht="12.75">
      <c r="A5" s="39"/>
      <c r="B5" s="65" t="s">
        <v>26</v>
      </c>
      <c r="C5" s="9" t="s">
        <v>25</v>
      </c>
      <c r="D5" s="10"/>
      <c r="E5" s="9" t="s">
        <v>119</v>
      </c>
      <c r="F5" s="10"/>
    </row>
    <row r="6" spans="1:6" ht="12.75">
      <c r="A6" s="39"/>
      <c r="B6" s="9"/>
      <c r="C6" s="9"/>
      <c r="D6" s="10"/>
      <c r="E6" s="9"/>
      <c r="F6" s="10"/>
    </row>
    <row r="7" spans="1:6" ht="12.75">
      <c r="A7" s="39" t="s">
        <v>21</v>
      </c>
      <c r="B7" s="40"/>
      <c r="C7" s="40"/>
      <c r="D7" s="40"/>
      <c r="E7" s="9" t="s">
        <v>116</v>
      </c>
      <c r="F7" s="10"/>
    </row>
    <row r="8" spans="1:6" ht="12.75">
      <c r="A8" s="66" t="s">
        <v>262</v>
      </c>
      <c r="B8" s="67"/>
      <c r="C8" s="67"/>
      <c r="D8" s="67"/>
      <c r="E8" s="68" t="s">
        <v>671</v>
      </c>
      <c r="F8" s="69"/>
    </row>
    <row r="9" spans="1:6" ht="12.75">
      <c r="A9" s="66" t="s">
        <v>263</v>
      </c>
      <c r="B9" s="67"/>
      <c r="C9" s="67"/>
      <c r="D9" s="67"/>
      <c r="E9" s="68" t="s">
        <v>328</v>
      </c>
      <c r="F9" s="69"/>
    </row>
    <row r="10" spans="1:6" ht="12.75">
      <c r="A10" s="39" t="s">
        <v>264</v>
      </c>
      <c r="B10" s="9"/>
      <c r="C10" s="10"/>
      <c r="D10" s="10"/>
      <c r="E10" s="9" t="s">
        <v>171</v>
      </c>
      <c r="F10" s="69"/>
    </row>
    <row r="11" spans="1:6" ht="12.75">
      <c r="A11" s="39" t="s">
        <v>265</v>
      </c>
      <c r="B11" s="40"/>
      <c r="C11" s="40"/>
      <c r="D11" s="40"/>
      <c r="E11" s="9" t="s">
        <v>553</v>
      </c>
      <c r="F11" s="10"/>
    </row>
    <row r="12" spans="1:6" ht="12.75">
      <c r="A12" s="39" t="s">
        <v>455</v>
      </c>
      <c r="B12" s="40"/>
      <c r="C12" s="40"/>
      <c r="D12" s="40"/>
      <c r="E12" s="9"/>
      <c r="F12" s="10"/>
    </row>
    <row r="13" spans="1:6" ht="12.75">
      <c r="A13" s="39"/>
      <c r="B13" s="40"/>
      <c r="C13" s="40"/>
      <c r="D13" s="40"/>
      <c r="E13" s="9"/>
      <c r="F13" s="10"/>
    </row>
    <row r="14" spans="1:6" ht="12.75">
      <c r="A14" s="39"/>
      <c r="B14" s="40"/>
      <c r="C14" s="40"/>
      <c r="D14" s="40"/>
      <c r="E14" s="9"/>
      <c r="F14" s="10"/>
    </row>
    <row r="15" spans="1:6" ht="12.75">
      <c r="A15" s="217" t="s">
        <v>449</v>
      </c>
      <c r="B15" s="217"/>
      <c r="C15" s="217"/>
      <c r="D15" s="217"/>
      <c r="E15" s="217"/>
      <c r="F15" s="217"/>
    </row>
    <row r="16" spans="1:6" ht="12.75">
      <c r="A16" s="65"/>
      <c r="B16" s="65"/>
      <c r="C16" s="65"/>
      <c r="D16" s="65"/>
      <c r="E16" s="65"/>
      <c r="F16" s="65"/>
    </row>
    <row r="17" spans="1:6" ht="12.75">
      <c r="A17" s="70" t="s">
        <v>0</v>
      </c>
      <c r="B17" s="71" t="s">
        <v>23</v>
      </c>
      <c r="C17" s="71" t="s">
        <v>5</v>
      </c>
      <c r="D17" s="229" t="s">
        <v>24</v>
      </c>
      <c r="E17" s="230"/>
      <c r="F17" s="71" t="s">
        <v>7</v>
      </c>
    </row>
    <row r="18" spans="1:6" ht="12.75">
      <c r="A18" s="72" t="s">
        <v>1</v>
      </c>
      <c r="B18" s="73" t="s">
        <v>2</v>
      </c>
      <c r="C18" s="73" t="s">
        <v>2</v>
      </c>
      <c r="D18" s="231" t="s">
        <v>450</v>
      </c>
      <c r="E18" s="232"/>
      <c r="F18" s="73" t="s">
        <v>8</v>
      </c>
    </row>
    <row r="19" spans="1:6" ht="12.75">
      <c r="A19" s="72"/>
      <c r="B19" s="74" t="s">
        <v>3</v>
      </c>
      <c r="C19" s="74" t="s">
        <v>3</v>
      </c>
      <c r="D19" s="75" t="s">
        <v>2</v>
      </c>
      <c r="E19" s="76" t="s">
        <v>6</v>
      </c>
      <c r="F19" s="73"/>
    </row>
    <row r="20" spans="1:6" ht="12.75">
      <c r="A20" s="77"/>
      <c r="B20" s="75" t="s">
        <v>4</v>
      </c>
      <c r="C20" s="75" t="s">
        <v>4</v>
      </c>
      <c r="D20" s="75" t="s">
        <v>4</v>
      </c>
      <c r="E20" s="75" t="s">
        <v>4</v>
      </c>
      <c r="F20" s="74"/>
    </row>
    <row r="21" spans="1:6" ht="12.75">
      <c r="A21" s="5" t="s">
        <v>613</v>
      </c>
      <c r="B21" s="76">
        <v>752276.86</v>
      </c>
      <c r="C21" s="76">
        <v>768742.74</v>
      </c>
      <c r="D21" s="76">
        <v>109930.39</v>
      </c>
      <c r="E21" s="76">
        <v>46506.44</v>
      </c>
      <c r="F21" s="70"/>
    </row>
    <row r="22" spans="1:6" ht="12.75">
      <c r="A22" s="76" t="s">
        <v>11</v>
      </c>
      <c r="B22" s="76">
        <v>186067.96</v>
      </c>
      <c r="C22" s="76">
        <v>197802.94</v>
      </c>
      <c r="D22" s="76">
        <v>18254.31</v>
      </c>
      <c r="E22" s="76">
        <v>2626.27</v>
      </c>
      <c r="F22" s="72"/>
    </row>
    <row r="23" spans="1:6" ht="12.75">
      <c r="A23" s="76" t="s">
        <v>12</v>
      </c>
      <c r="B23" s="76">
        <v>191203.37</v>
      </c>
      <c r="C23" s="76">
        <v>197567.49</v>
      </c>
      <c r="D23" s="76">
        <v>23897.72</v>
      </c>
      <c r="E23" s="76">
        <v>13671</v>
      </c>
      <c r="F23" s="72"/>
    </row>
    <row r="24" spans="1:6" ht="12.75">
      <c r="A24" s="76" t="s">
        <v>49</v>
      </c>
      <c r="B24" s="76">
        <v>925142.97</v>
      </c>
      <c r="C24" s="76">
        <v>905768.72</v>
      </c>
      <c r="D24" s="76">
        <v>191936.75</v>
      </c>
      <c r="E24" s="76">
        <v>100359.91</v>
      </c>
      <c r="F24" s="72"/>
    </row>
    <row r="25" spans="1:6" ht="12.75">
      <c r="A25" s="62" t="s">
        <v>65</v>
      </c>
      <c r="B25" s="62">
        <f>SUM(B21:B24)</f>
        <v>2054691.16</v>
      </c>
      <c r="C25" s="62">
        <f>SUM(C21:C24)</f>
        <v>2069881.89</v>
      </c>
      <c r="D25" s="62">
        <f>SUM(D21:D24)</f>
        <v>344019.17</v>
      </c>
      <c r="E25" s="62">
        <f>SUM(E21:E24)</f>
        <v>163163.62</v>
      </c>
      <c r="F25" s="78">
        <v>93</v>
      </c>
    </row>
    <row r="26" spans="1:6" ht="12.75">
      <c r="A26" s="62"/>
      <c r="B26" s="62"/>
      <c r="C26" s="62"/>
      <c r="D26" s="62"/>
      <c r="E26" s="62"/>
      <c r="F26" s="78"/>
    </row>
    <row r="27" spans="1:6" ht="12.75">
      <c r="A27" s="62"/>
      <c r="B27" s="76"/>
      <c r="C27" s="76"/>
      <c r="D27" s="76"/>
      <c r="E27" s="76"/>
      <c r="F27" s="80"/>
    </row>
    <row r="28" spans="1:6" ht="12.75">
      <c r="A28" s="81" t="s">
        <v>71</v>
      </c>
      <c r="B28" s="82">
        <v>1784794.46</v>
      </c>
      <c r="C28" s="76">
        <v>1657074.3</v>
      </c>
      <c r="D28" s="76"/>
      <c r="E28" s="76"/>
      <c r="F28" s="78"/>
    </row>
    <row r="29" spans="1:6" ht="12.75">
      <c r="A29" s="81" t="s">
        <v>72</v>
      </c>
      <c r="B29" s="82">
        <v>1171661.69</v>
      </c>
      <c r="C29" s="76">
        <v>1129067.79</v>
      </c>
      <c r="D29" s="76"/>
      <c r="E29" s="76"/>
      <c r="F29" s="78"/>
    </row>
    <row r="30" spans="1:6" ht="12.75">
      <c r="A30" s="81" t="s">
        <v>79</v>
      </c>
      <c r="B30" s="82">
        <v>652266.03</v>
      </c>
      <c r="C30" s="76">
        <v>649337.18</v>
      </c>
      <c r="D30" s="76"/>
      <c r="E30" s="76"/>
      <c r="F30" s="78"/>
    </row>
    <row r="31" spans="1:6" ht="12.75">
      <c r="A31" s="81"/>
      <c r="B31" s="83"/>
      <c r="C31" s="62"/>
      <c r="D31" s="62"/>
      <c r="E31" s="62"/>
      <c r="F31" s="78"/>
    </row>
    <row r="32" spans="1:6" ht="12.75">
      <c r="A32" s="81" t="s">
        <v>73</v>
      </c>
      <c r="B32" s="83">
        <f>SUM(B28:B31)</f>
        <v>3608722.1799999997</v>
      </c>
      <c r="C32" s="62">
        <f>SUM(C28:C31)</f>
        <v>3435479.27</v>
      </c>
      <c r="D32" s="62"/>
      <c r="E32" s="62"/>
      <c r="F32" s="79"/>
    </row>
    <row r="33" spans="1:6" ht="12.75">
      <c r="A33" s="86"/>
      <c r="B33" s="86"/>
      <c r="C33" s="86"/>
      <c r="D33" s="86"/>
      <c r="E33" s="86"/>
      <c r="F33" s="86"/>
    </row>
    <row r="34" spans="1:6" ht="12.75">
      <c r="A34" s="104" t="s">
        <v>75</v>
      </c>
      <c r="B34" s="39"/>
      <c r="C34" s="39"/>
      <c r="D34" s="39"/>
      <c r="E34" s="39"/>
      <c r="F34" s="39"/>
    </row>
    <row r="35" spans="1:6" ht="12.75">
      <c r="A35" s="104"/>
      <c r="B35" s="39"/>
      <c r="C35" s="39"/>
      <c r="D35" s="39"/>
      <c r="E35" s="39"/>
      <c r="F35" s="39"/>
    </row>
    <row r="36" spans="1:6" ht="12.75">
      <c r="A36" s="217" t="s">
        <v>601</v>
      </c>
      <c r="B36" s="217"/>
      <c r="C36" s="217"/>
      <c r="D36" s="217"/>
      <c r="E36" s="217"/>
      <c r="F36" s="217"/>
    </row>
    <row r="37" spans="1:6" ht="12.75">
      <c r="A37" s="65"/>
      <c r="B37" s="65"/>
      <c r="C37" s="65"/>
      <c r="D37" s="65"/>
      <c r="E37" s="65"/>
      <c r="F37" s="65"/>
    </row>
    <row r="38" spans="1:6" ht="12.75">
      <c r="A38" s="215" t="s">
        <v>458</v>
      </c>
      <c r="B38" s="215"/>
      <c r="C38" s="215"/>
      <c r="D38" s="106">
        <v>116233.84</v>
      </c>
      <c r="E38" s="65"/>
      <c r="F38" s="65"/>
    </row>
    <row r="39" spans="1:6" ht="12.75">
      <c r="A39" s="107"/>
      <c r="B39" s="108"/>
      <c r="C39" s="108"/>
      <c r="D39" s="106"/>
      <c r="E39" s="65"/>
      <c r="F39" s="65"/>
    </row>
    <row r="40" spans="1:6" ht="12.75">
      <c r="A40" s="107" t="s">
        <v>257</v>
      </c>
      <c r="B40" s="108"/>
      <c r="C40" s="108"/>
      <c r="D40" s="134"/>
      <c r="E40" s="65"/>
      <c r="F40" s="65"/>
    </row>
    <row r="41" spans="1:6" ht="12.75">
      <c r="A41" s="142" t="s">
        <v>498</v>
      </c>
      <c r="B41" s="109"/>
      <c r="C41" s="109"/>
      <c r="D41" s="110">
        <f>SUM(B25)</f>
        <v>2054691.16</v>
      </c>
      <c r="E41" s="65"/>
      <c r="F41" s="65"/>
    </row>
    <row r="42" spans="1:6" ht="12.75">
      <c r="A42" s="109" t="s">
        <v>274</v>
      </c>
      <c r="B42" s="109"/>
      <c r="C42" s="109"/>
      <c r="D42" s="64">
        <v>0</v>
      </c>
      <c r="E42" s="65"/>
      <c r="F42" s="65"/>
    </row>
    <row r="43" spans="1:6" ht="12.75">
      <c r="A43" s="107" t="s">
        <v>268</v>
      </c>
      <c r="B43" s="107"/>
      <c r="C43" s="107"/>
      <c r="D43" s="106">
        <f>SUM(D41:D42)</f>
        <v>2054691.16</v>
      </c>
      <c r="E43" s="65"/>
      <c r="F43" s="65"/>
    </row>
    <row r="44" spans="1:6" ht="12.75">
      <c r="A44" s="107"/>
      <c r="B44" s="107"/>
      <c r="C44" s="107"/>
      <c r="D44" s="106"/>
      <c r="E44" s="65"/>
      <c r="F44" s="65"/>
    </row>
    <row r="45" spans="1:6" ht="12.75">
      <c r="A45" s="107"/>
      <c r="B45" s="107"/>
      <c r="C45" s="107"/>
      <c r="D45" s="106"/>
      <c r="E45" s="65"/>
      <c r="F45" s="65"/>
    </row>
    <row r="46" spans="1:6" ht="12.75">
      <c r="A46" s="107"/>
      <c r="B46" s="107"/>
      <c r="C46" s="107"/>
      <c r="D46" s="106"/>
      <c r="E46" s="65"/>
      <c r="F46" s="65"/>
    </row>
    <row r="47" spans="1:6" ht="12.75">
      <c r="A47" s="107"/>
      <c r="B47" s="107"/>
      <c r="C47" s="107"/>
      <c r="D47" s="106"/>
      <c r="E47" s="65"/>
      <c r="F47" s="65"/>
    </row>
    <row r="48" spans="1:6" ht="12.75">
      <c r="A48" s="107"/>
      <c r="B48" s="107"/>
      <c r="C48" s="107"/>
      <c r="D48" s="106"/>
      <c r="E48" s="65"/>
      <c r="F48" s="65"/>
    </row>
    <row r="49" spans="1:6" ht="12.75">
      <c r="A49" s="107"/>
      <c r="B49" s="107"/>
      <c r="C49" s="107"/>
      <c r="D49" s="106"/>
      <c r="E49" s="65"/>
      <c r="F49" s="65"/>
    </row>
    <row r="50" spans="1:6" ht="12.75">
      <c r="A50" s="107"/>
      <c r="B50" s="107"/>
      <c r="C50" s="107"/>
      <c r="D50" s="106"/>
      <c r="E50" s="65"/>
      <c r="F50" s="65"/>
    </row>
    <row r="51" spans="1:6" ht="12.75">
      <c r="A51" s="107"/>
      <c r="B51" s="107"/>
      <c r="C51" s="107"/>
      <c r="D51" s="106"/>
      <c r="E51" s="65"/>
      <c r="F51" s="65"/>
    </row>
    <row r="52" spans="1:6" ht="12.75">
      <c r="A52" s="107"/>
      <c r="B52" s="107"/>
      <c r="C52" s="107"/>
      <c r="D52" s="106"/>
      <c r="E52" s="65"/>
      <c r="F52" s="65"/>
    </row>
    <row r="53" spans="1:6" ht="12.75">
      <c r="A53" s="107"/>
      <c r="B53" s="107"/>
      <c r="C53" s="107"/>
      <c r="D53" s="106"/>
      <c r="E53" s="65"/>
      <c r="F53" s="65"/>
    </row>
    <row r="54" spans="1:6" ht="12.75">
      <c r="A54" s="107"/>
      <c r="B54" s="107"/>
      <c r="C54" s="107"/>
      <c r="D54" s="106"/>
      <c r="E54" s="65"/>
      <c r="F54" s="65"/>
    </row>
    <row r="55" spans="1:6" ht="12.75">
      <c r="A55" s="107"/>
      <c r="B55" s="107"/>
      <c r="C55" s="107"/>
      <c r="D55" s="106"/>
      <c r="E55" s="65"/>
      <c r="F55" s="65"/>
    </row>
    <row r="56" spans="1:6" ht="12.75">
      <c r="A56" s="107"/>
      <c r="B56" s="107"/>
      <c r="C56" s="107"/>
      <c r="D56" s="106"/>
      <c r="E56" s="65"/>
      <c r="F56" s="65"/>
    </row>
    <row r="57" spans="1:6" ht="12.75">
      <c r="A57" s="107"/>
      <c r="B57" s="107"/>
      <c r="C57" s="107"/>
      <c r="D57" s="106"/>
      <c r="E57" s="65"/>
      <c r="F57" s="65"/>
    </row>
    <row r="58" spans="1:6" ht="12.75">
      <c r="A58" s="107"/>
      <c r="B58" s="107"/>
      <c r="C58" s="107"/>
      <c r="D58" s="106"/>
      <c r="E58" s="65"/>
      <c r="F58" s="65"/>
    </row>
    <row r="59" spans="1:6" ht="12.75">
      <c r="A59" s="107"/>
      <c r="B59" s="107"/>
      <c r="C59" s="107"/>
      <c r="D59" s="106"/>
      <c r="E59" s="65"/>
      <c r="F59" s="65"/>
    </row>
    <row r="60" spans="1:6" ht="12.75">
      <c r="A60" s="107"/>
      <c r="B60" s="107"/>
      <c r="C60" s="107"/>
      <c r="D60" s="106"/>
      <c r="E60" s="65"/>
      <c r="F60" s="65"/>
    </row>
    <row r="61" spans="1:6" ht="12.75">
      <c r="A61" s="107"/>
      <c r="B61" s="107"/>
      <c r="C61" s="107"/>
      <c r="D61" s="106"/>
      <c r="E61" s="65"/>
      <c r="F61" s="65"/>
    </row>
    <row r="62" spans="1:6" ht="12.75">
      <c r="A62" s="107"/>
      <c r="B62" s="107"/>
      <c r="C62" s="107"/>
      <c r="D62" s="106"/>
      <c r="E62" s="65"/>
      <c r="F62" s="65"/>
    </row>
    <row r="63" spans="1:6" ht="12.75">
      <c r="A63" s="107"/>
      <c r="B63" s="107"/>
      <c r="C63" s="107"/>
      <c r="D63" s="106"/>
      <c r="E63" s="65"/>
      <c r="F63" s="65"/>
    </row>
    <row r="64" spans="1:6" ht="12.75">
      <c r="A64" s="107"/>
      <c r="B64" s="107"/>
      <c r="C64" s="107"/>
      <c r="D64" s="106"/>
      <c r="E64" s="65"/>
      <c r="F64" s="65"/>
    </row>
    <row r="65" spans="1:6" ht="12.75">
      <c r="A65" s="107"/>
      <c r="B65" s="107"/>
      <c r="C65" s="107"/>
      <c r="D65" s="106"/>
      <c r="E65" s="65"/>
      <c r="F65" s="65"/>
    </row>
    <row r="66" spans="1:6" ht="12.75">
      <c r="A66" s="107"/>
      <c r="B66" s="107"/>
      <c r="C66" s="107"/>
      <c r="D66" s="111"/>
      <c r="E66" s="65"/>
      <c r="F66" s="65"/>
    </row>
    <row r="67" spans="1:6" ht="12.75">
      <c r="A67" s="107" t="s">
        <v>258</v>
      </c>
      <c r="B67" s="108"/>
      <c r="C67" s="108"/>
      <c r="D67" s="65"/>
      <c r="E67" s="65"/>
      <c r="F67" s="65"/>
    </row>
    <row r="68" spans="1:6" ht="12.75">
      <c r="A68" s="108" t="s">
        <v>111</v>
      </c>
      <c r="B68" s="108"/>
      <c r="C68" s="108"/>
      <c r="D68" s="65"/>
      <c r="E68" s="65"/>
      <c r="F68" s="65"/>
    </row>
    <row r="69" spans="1:9" ht="12.75">
      <c r="A69" s="32" t="s">
        <v>250</v>
      </c>
      <c r="B69" s="33"/>
      <c r="C69" s="34" t="s">
        <v>483</v>
      </c>
      <c r="D69" s="34" t="s">
        <v>66</v>
      </c>
      <c r="E69" s="226" t="s">
        <v>490</v>
      </c>
      <c r="F69" s="214"/>
      <c r="G69" s="227"/>
      <c r="H69" s="38"/>
      <c r="I69" s="41"/>
    </row>
    <row r="70" spans="1:9" ht="12.75">
      <c r="A70" s="35" t="s">
        <v>251</v>
      </c>
      <c r="B70" s="36"/>
      <c r="C70" s="46" t="s">
        <v>484</v>
      </c>
      <c r="D70" s="37" t="s">
        <v>4</v>
      </c>
      <c r="E70" s="154" t="s">
        <v>485</v>
      </c>
      <c r="F70" s="5" t="s">
        <v>486</v>
      </c>
      <c r="G70" s="5" t="s">
        <v>487</v>
      </c>
      <c r="H70" s="38"/>
      <c r="I70" s="41"/>
    </row>
    <row r="71" spans="1:9" ht="12.75">
      <c r="A71" s="220" t="s">
        <v>249</v>
      </c>
      <c r="B71" s="221"/>
      <c r="C71" s="151" t="s">
        <v>260</v>
      </c>
      <c r="D71" s="112">
        <v>87474.96</v>
      </c>
      <c r="E71" s="13" t="s">
        <v>488</v>
      </c>
      <c r="F71" s="43">
        <v>1.39</v>
      </c>
      <c r="G71" s="76">
        <v>1.39</v>
      </c>
      <c r="I71" s="51"/>
    </row>
    <row r="72" spans="1:9" ht="12.75">
      <c r="A72" s="220" t="s">
        <v>256</v>
      </c>
      <c r="B72" s="221"/>
      <c r="C72" s="151" t="s">
        <v>17</v>
      </c>
      <c r="D72" s="82">
        <v>438738.1</v>
      </c>
      <c r="E72" s="13" t="s">
        <v>488</v>
      </c>
      <c r="F72" s="186">
        <v>6.43</v>
      </c>
      <c r="G72" s="187">
        <v>7.08</v>
      </c>
      <c r="I72" s="51"/>
    </row>
    <row r="73" spans="1:9" ht="12.75">
      <c r="A73" s="135" t="s">
        <v>10</v>
      </c>
      <c r="B73" s="100"/>
      <c r="C73" s="151"/>
      <c r="D73" s="82">
        <v>0</v>
      </c>
      <c r="E73" s="13"/>
      <c r="F73" s="186"/>
      <c r="G73" s="186"/>
      <c r="I73" s="51"/>
    </row>
    <row r="74" spans="1:7" ht="12.75">
      <c r="A74" s="114" t="s">
        <v>444</v>
      </c>
      <c r="B74" s="115"/>
      <c r="C74" s="151" t="s">
        <v>622</v>
      </c>
      <c r="D74" s="82">
        <v>877.44</v>
      </c>
      <c r="E74" s="190" t="s">
        <v>504</v>
      </c>
      <c r="F74" s="179">
        <v>36.56</v>
      </c>
      <c r="G74" s="179">
        <v>36.56</v>
      </c>
    </row>
    <row r="75" spans="1:9" ht="12.75">
      <c r="A75" s="114" t="s">
        <v>67</v>
      </c>
      <c r="B75" s="115"/>
      <c r="C75" s="151" t="s">
        <v>597</v>
      </c>
      <c r="D75" s="116">
        <v>20033.26</v>
      </c>
      <c r="E75" s="13" t="s">
        <v>488</v>
      </c>
      <c r="F75" s="43">
        <v>0.31</v>
      </c>
      <c r="G75" s="76">
        <v>0.32</v>
      </c>
      <c r="I75" s="51"/>
    </row>
    <row r="76" spans="1:9" ht="12.75">
      <c r="A76" s="117" t="s">
        <v>78</v>
      </c>
      <c r="B76" s="118"/>
      <c r="C76" s="151" t="s">
        <v>76</v>
      </c>
      <c r="D76" s="116">
        <v>4300.32</v>
      </c>
      <c r="E76" s="13" t="s">
        <v>488</v>
      </c>
      <c r="F76" s="43">
        <v>0.06</v>
      </c>
      <c r="G76" s="76">
        <v>0.07</v>
      </c>
      <c r="I76" s="51"/>
    </row>
    <row r="77" spans="1:9" ht="12.75">
      <c r="A77" s="143" t="s">
        <v>492</v>
      </c>
      <c r="B77" s="118"/>
      <c r="C77" s="151" t="s">
        <v>261</v>
      </c>
      <c r="D77" s="116">
        <v>76304.55</v>
      </c>
      <c r="E77" s="13" t="s">
        <v>488</v>
      </c>
      <c r="F77" s="43">
        <v>1.16</v>
      </c>
      <c r="G77" s="76">
        <v>1.23</v>
      </c>
      <c r="I77" s="51"/>
    </row>
    <row r="78" spans="1:9" ht="12.75">
      <c r="A78" s="177" t="s">
        <v>596</v>
      </c>
      <c r="B78" s="118"/>
      <c r="C78" s="151" t="s">
        <v>261</v>
      </c>
      <c r="D78" s="116">
        <v>20437.46</v>
      </c>
      <c r="E78" s="13" t="s">
        <v>491</v>
      </c>
      <c r="F78" s="76">
        <v>0.0222</v>
      </c>
      <c r="G78" s="76">
        <v>0.0222</v>
      </c>
      <c r="I78" s="51"/>
    </row>
    <row r="79" spans="1:9" ht="12.75">
      <c r="A79" s="113" t="s">
        <v>11</v>
      </c>
      <c r="B79" s="47"/>
      <c r="C79" s="151" t="s">
        <v>18</v>
      </c>
      <c r="D79" s="82">
        <v>186067.96</v>
      </c>
      <c r="E79" s="13" t="s">
        <v>488</v>
      </c>
      <c r="F79" s="76">
        <v>2.84</v>
      </c>
      <c r="G79" s="76">
        <v>2.98</v>
      </c>
      <c r="I79" s="51"/>
    </row>
    <row r="80" spans="1:9" ht="12.75">
      <c r="A80" s="135" t="s">
        <v>281</v>
      </c>
      <c r="B80" s="100"/>
      <c r="C80" s="151" t="s">
        <v>114</v>
      </c>
      <c r="D80" s="116">
        <v>191203.37</v>
      </c>
      <c r="E80" s="13" t="s">
        <v>488</v>
      </c>
      <c r="F80" s="76">
        <v>3.15</v>
      </c>
      <c r="G80" s="76">
        <v>3.15</v>
      </c>
      <c r="I80" s="51"/>
    </row>
    <row r="81" spans="1:8" ht="15">
      <c r="A81" s="135"/>
      <c r="B81" s="100"/>
      <c r="C81" s="116"/>
      <c r="D81" s="116"/>
      <c r="E81" s="13"/>
      <c r="F81" s="5" t="s">
        <v>493</v>
      </c>
      <c r="G81" s="5" t="s">
        <v>494</v>
      </c>
      <c r="H81" s="45"/>
    </row>
    <row r="82" spans="1:8" ht="15">
      <c r="A82" s="177" t="s">
        <v>446</v>
      </c>
      <c r="B82" s="127"/>
      <c r="C82" s="151" t="s">
        <v>19</v>
      </c>
      <c r="D82" s="116">
        <v>940299.6</v>
      </c>
      <c r="E82" s="13" t="s">
        <v>489</v>
      </c>
      <c r="F82" s="76">
        <v>2.56</v>
      </c>
      <c r="G82" s="76">
        <v>2.76</v>
      </c>
      <c r="H82" s="45"/>
    </row>
    <row r="83" spans="1:7" ht="12.75">
      <c r="A83" s="113" t="s">
        <v>269</v>
      </c>
      <c r="B83" s="47"/>
      <c r="C83" s="82"/>
      <c r="D83" s="121">
        <f>SUM(D71:D82)</f>
        <v>1965737.0199999998</v>
      </c>
      <c r="E83" s="113"/>
      <c r="F83" s="43"/>
      <c r="G83" s="5"/>
    </row>
    <row r="84" spans="1:6" ht="12.75">
      <c r="A84" s="44" t="s">
        <v>9</v>
      </c>
      <c r="B84" s="44"/>
      <c r="C84" s="122"/>
      <c r="D84" s="123">
        <v>213449.15</v>
      </c>
      <c r="E84" s="10" t="s">
        <v>276</v>
      </c>
      <c r="F84" s="10"/>
    </row>
    <row r="85" spans="1:6" ht="12.75">
      <c r="A85" s="42"/>
      <c r="B85" s="42"/>
      <c r="C85" s="42"/>
      <c r="D85" s="42"/>
      <c r="E85" s="42"/>
      <c r="F85" s="42"/>
    </row>
    <row r="86" spans="1:9" ht="12.75">
      <c r="A86" s="128" t="s">
        <v>275</v>
      </c>
      <c r="B86" s="128"/>
      <c r="C86" s="129"/>
      <c r="D86" s="130">
        <v>812</v>
      </c>
      <c r="E86" s="40" t="s">
        <v>278</v>
      </c>
      <c r="F86" s="40"/>
      <c r="G86" s="42"/>
      <c r="H86" s="42"/>
      <c r="I86" s="42"/>
    </row>
    <row r="87" spans="1:9" ht="12.75">
      <c r="A87" s="128" t="s">
        <v>279</v>
      </c>
      <c r="B87" s="128"/>
      <c r="C87" s="129"/>
      <c r="D87" s="130">
        <v>8085</v>
      </c>
      <c r="E87" s="40" t="s">
        <v>283</v>
      </c>
      <c r="F87" s="40"/>
      <c r="G87" s="42"/>
      <c r="H87" s="42"/>
      <c r="I87" s="42"/>
    </row>
    <row r="88" spans="1:6" ht="12.75">
      <c r="A88" s="40" t="s">
        <v>282</v>
      </c>
      <c r="B88" s="40"/>
      <c r="C88" s="40"/>
      <c r="D88" s="40">
        <v>11641</v>
      </c>
      <c r="E88" s="40"/>
      <c r="F88" s="40"/>
    </row>
    <row r="89" spans="1:6" ht="12.75">
      <c r="A89" s="107" t="s">
        <v>270</v>
      </c>
      <c r="B89" s="39"/>
      <c r="C89" s="39"/>
      <c r="D89" s="124">
        <f>SUM(D83:D88)</f>
        <v>2199724.17</v>
      </c>
      <c r="E89" s="125"/>
      <c r="F89" s="125"/>
    </row>
    <row r="90" spans="1:6" ht="12.75">
      <c r="A90" s="215" t="s">
        <v>459</v>
      </c>
      <c r="B90" s="215"/>
      <c r="C90" s="215"/>
      <c r="D90" s="106">
        <f>SUM(D38+D43-D89)</f>
        <v>-28799.169999999925</v>
      </c>
      <c r="E90" s="125"/>
      <c r="F90" s="125"/>
    </row>
    <row r="91" spans="1:6" ht="12.75">
      <c r="A91" s="148" t="s">
        <v>501</v>
      </c>
      <c r="B91" s="125"/>
      <c r="C91" s="125"/>
      <c r="D91" s="106">
        <f>SUM(E25)</f>
        <v>163163.62</v>
      </c>
      <c r="E91" s="125"/>
      <c r="F91" s="125"/>
    </row>
    <row r="92" spans="1:6" ht="12.75">
      <c r="A92" s="148" t="s">
        <v>502</v>
      </c>
      <c r="B92" s="125"/>
      <c r="C92" s="125"/>
      <c r="D92" s="106"/>
      <c r="E92" s="125"/>
      <c r="F92" s="125"/>
    </row>
    <row r="93" spans="1:6" ht="12.75">
      <c r="A93" s="212" t="s">
        <v>615</v>
      </c>
      <c r="B93" s="212"/>
      <c r="C93" s="212"/>
      <c r="D93" s="106">
        <f>SUM(D90-D91)</f>
        <v>-191962.78999999992</v>
      </c>
      <c r="E93" s="125"/>
      <c r="F93" s="125"/>
    </row>
    <row r="94" spans="1:6" ht="12.75">
      <c r="A94" s="125"/>
      <c r="B94" s="125"/>
      <c r="C94" s="125"/>
      <c r="D94" s="125"/>
      <c r="E94" s="125"/>
      <c r="F94" s="125"/>
    </row>
    <row r="95" spans="1:7" ht="12.75">
      <c r="A95" s="9" t="s">
        <v>74</v>
      </c>
      <c r="B95" s="9"/>
      <c r="C95" s="9"/>
      <c r="D95" s="9"/>
      <c r="E95" s="9" t="s">
        <v>495</v>
      </c>
      <c r="F95" s="65" t="s">
        <v>104</v>
      </c>
      <c r="G95" s="65" t="s">
        <v>104</v>
      </c>
    </row>
    <row r="96" spans="1:7" ht="12.75">
      <c r="A96" s="9"/>
      <c r="B96" s="9"/>
      <c r="C96" s="9"/>
      <c r="D96" s="9"/>
      <c r="E96" s="50"/>
      <c r="F96" s="50" t="s">
        <v>594</v>
      </c>
      <c r="G96" t="s">
        <v>474</v>
      </c>
    </row>
    <row r="97" spans="1:9" ht="12.75">
      <c r="A97" t="s">
        <v>620</v>
      </c>
      <c r="B97" s="10" t="s">
        <v>392</v>
      </c>
      <c r="C97" s="10"/>
      <c r="D97" s="10"/>
      <c r="E97" s="173" t="s">
        <v>592</v>
      </c>
      <c r="F97" s="69">
        <v>144.98</v>
      </c>
      <c r="G97" s="120">
        <v>149.33</v>
      </c>
      <c r="I97" s="120"/>
    </row>
    <row r="98" spans="1:9" ht="12.75">
      <c r="A98" s="10"/>
      <c r="B98" s="10" t="s">
        <v>393</v>
      </c>
      <c r="C98" s="10"/>
      <c r="D98" s="10"/>
      <c r="E98" s="173"/>
      <c r="F98" s="69"/>
      <c r="G98" s="120"/>
      <c r="I98" s="120"/>
    </row>
    <row r="99" spans="1:9" ht="12.75">
      <c r="A99" t="s">
        <v>620</v>
      </c>
      <c r="B99" s="10" t="s">
        <v>394</v>
      </c>
      <c r="C99" s="10"/>
      <c r="D99" s="10"/>
      <c r="E99" s="109"/>
      <c r="F99" s="69"/>
      <c r="G99" s="69"/>
      <c r="I99" s="69"/>
    </row>
    <row r="100" spans="1:9" ht="12.75">
      <c r="A100" s="10"/>
      <c r="B100" s="10" t="s">
        <v>395</v>
      </c>
      <c r="C100" s="10"/>
      <c r="D100" s="10"/>
      <c r="E100" s="173" t="s">
        <v>593</v>
      </c>
      <c r="F100" s="120">
        <v>1902.22</v>
      </c>
      <c r="G100" s="120">
        <v>1932.88</v>
      </c>
      <c r="I100" s="120"/>
    </row>
    <row r="101" spans="1:9" ht="12.75">
      <c r="A101" s="10" t="s">
        <v>181</v>
      </c>
      <c r="B101" s="10" t="s">
        <v>108</v>
      </c>
      <c r="C101" s="10"/>
      <c r="D101" s="10"/>
      <c r="E101" s="173" t="s">
        <v>107</v>
      </c>
      <c r="F101" s="120">
        <v>21.54</v>
      </c>
      <c r="G101" s="120">
        <v>23.91</v>
      </c>
      <c r="I101" s="120"/>
    </row>
    <row r="102" spans="1:9" ht="12.75">
      <c r="A102" s="10" t="s">
        <v>181</v>
      </c>
      <c r="B102" s="10" t="s">
        <v>109</v>
      </c>
      <c r="C102" s="10"/>
      <c r="D102" s="10"/>
      <c r="E102" s="173" t="s">
        <v>107</v>
      </c>
      <c r="F102" s="120">
        <v>14.82</v>
      </c>
      <c r="G102" s="120">
        <v>16.45</v>
      </c>
      <c r="I102" s="120"/>
    </row>
    <row r="103" spans="1:9" ht="12.75">
      <c r="A103" s="10"/>
      <c r="B103" s="10"/>
      <c r="C103" s="10"/>
      <c r="D103" s="10"/>
      <c r="E103" s="120"/>
      <c r="F103" s="120"/>
      <c r="I103" s="120"/>
    </row>
    <row r="104" spans="1:6" ht="12.75">
      <c r="A104" s="203" t="s">
        <v>112</v>
      </c>
      <c r="B104" s="203"/>
      <c r="C104" s="203"/>
      <c r="D104" s="9"/>
      <c r="E104" s="203"/>
      <c r="F104" s="203"/>
    </row>
    <row r="105" spans="1:6" ht="12.75">
      <c r="A105" s="203" t="s">
        <v>113</v>
      </c>
      <c r="B105" s="203"/>
      <c r="C105" s="203"/>
      <c r="D105" s="203"/>
      <c r="E105" s="203"/>
      <c r="F105" s="203"/>
    </row>
    <row r="106" spans="1:6" ht="12.75">
      <c r="A106" s="50" t="s">
        <v>503</v>
      </c>
      <c r="B106" s="203"/>
      <c r="C106" s="203"/>
      <c r="D106" s="203"/>
      <c r="E106" s="203"/>
      <c r="F106" s="203"/>
    </row>
    <row r="107" spans="1:6" ht="12.75">
      <c r="A107" t="s">
        <v>500</v>
      </c>
      <c r="B107" s="203"/>
      <c r="C107" s="203"/>
      <c r="D107" s="203"/>
      <c r="E107" s="203"/>
      <c r="F107" s="203"/>
    </row>
    <row r="108" spans="1:6" ht="12.75">
      <c r="A108" t="s">
        <v>654</v>
      </c>
      <c r="B108" s="203"/>
      <c r="C108" s="203"/>
      <c r="D108" s="203"/>
      <c r="E108" s="203"/>
      <c r="F108" s="203"/>
    </row>
    <row r="109" spans="1:6" ht="12.75">
      <c r="A109" t="s">
        <v>655</v>
      </c>
      <c r="B109" s="203"/>
      <c r="C109" s="203"/>
      <c r="D109" s="203"/>
      <c r="E109" s="203"/>
      <c r="F109" s="203"/>
    </row>
    <row r="110" spans="1:6" ht="12.75">
      <c r="A110" t="s">
        <v>656</v>
      </c>
      <c r="B110" s="203"/>
      <c r="C110" s="203"/>
      <c r="D110" s="203"/>
      <c r="E110" s="203"/>
      <c r="F110" s="203"/>
    </row>
    <row r="111" spans="1:6" ht="12.75">
      <c r="A111" t="s">
        <v>658</v>
      </c>
      <c r="B111" s="203"/>
      <c r="C111" s="203"/>
      <c r="D111" s="203"/>
      <c r="E111" s="203"/>
      <c r="F111" s="203"/>
    </row>
    <row r="112" spans="1:6" ht="12.75">
      <c r="A112" s="50" t="s">
        <v>657</v>
      </c>
      <c r="B112" s="203"/>
      <c r="C112" s="203"/>
      <c r="D112" s="203"/>
      <c r="E112" s="203"/>
      <c r="F112" s="203"/>
    </row>
    <row r="113" spans="1:6" ht="12.75">
      <c r="A113" t="s">
        <v>659</v>
      </c>
      <c r="B113" s="203"/>
      <c r="C113" s="203"/>
      <c r="D113" s="203"/>
      <c r="E113" s="203"/>
      <c r="F113" s="203"/>
    </row>
    <row r="114" spans="1:6" ht="12.75">
      <c r="A114" s="10"/>
      <c r="B114" s="10"/>
      <c r="C114" s="10"/>
      <c r="D114" s="10"/>
      <c r="E114" s="10"/>
      <c r="F114" s="10"/>
    </row>
    <row r="115" spans="1:6" ht="12.75">
      <c r="A115" s="10" t="s">
        <v>273</v>
      </c>
      <c r="B115" s="10"/>
      <c r="C115" s="10" t="s">
        <v>442</v>
      </c>
      <c r="D115" s="10"/>
      <c r="E115" s="10"/>
      <c r="F115" s="10"/>
    </row>
    <row r="116" spans="1:6" ht="12.75">
      <c r="A116" s="10"/>
      <c r="B116" s="10"/>
      <c r="C116" s="10"/>
      <c r="D116" s="10"/>
      <c r="E116" s="10"/>
      <c r="F116" s="10"/>
    </row>
    <row r="117" spans="1:6" ht="12.75">
      <c r="A117" s="10"/>
      <c r="B117" s="10"/>
      <c r="C117" s="10"/>
      <c r="D117" s="10"/>
      <c r="E117" s="10"/>
      <c r="F117" s="10"/>
    </row>
    <row r="118" spans="1:3" ht="12.75">
      <c r="A118" s="10"/>
      <c r="B118" s="10"/>
      <c r="C118" s="10"/>
    </row>
    <row r="119" spans="1:3" ht="12.75">
      <c r="A119" s="10"/>
      <c r="B119" s="10"/>
      <c r="C119" s="10"/>
    </row>
    <row r="120" spans="1:3" ht="12.75">
      <c r="A120" s="10"/>
      <c r="B120" s="10"/>
      <c r="C120" s="10"/>
    </row>
    <row r="121" spans="1:3" ht="12.75">
      <c r="A121" s="10" t="s">
        <v>280</v>
      </c>
      <c r="B121" s="10"/>
      <c r="C121" s="10"/>
    </row>
    <row r="122" spans="1:6" ht="12.75">
      <c r="A122" s="10"/>
      <c r="B122" s="10"/>
      <c r="C122" s="10"/>
      <c r="D122" s="10"/>
      <c r="E122" s="10"/>
      <c r="F122" s="10"/>
    </row>
    <row r="123" spans="1:6" ht="12.75">
      <c r="A123" s="10"/>
      <c r="B123" s="10"/>
      <c r="C123" s="10"/>
      <c r="D123" s="10"/>
      <c r="E123" s="10"/>
      <c r="F123" s="10"/>
    </row>
    <row r="124" spans="1:6" ht="12.75">
      <c r="A124" s="10"/>
      <c r="B124" s="10"/>
      <c r="C124" s="10"/>
      <c r="D124" s="10"/>
      <c r="E124" s="10"/>
      <c r="F124" s="10"/>
    </row>
    <row r="125" spans="1:6" ht="12.75">
      <c r="A125" s="10"/>
      <c r="B125" s="10"/>
      <c r="C125" s="10"/>
      <c r="D125" s="10"/>
      <c r="E125" s="10"/>
      <c r="F125" s="10"/>
    </row>
    <row r="126" spans="1:6" ht="12.75">
      <c r="A126" s="10"/>
      <c r="B126" s="10"/>
      <c r="C126" s="10"/>
      <c r="D126" s="10"/>
      <c r="E126" s="10"/>
      <c r="F126" s="10"/>
    </row>
    <row r="127" spans="1:6" ht="12.75">
      <c r="A127" s="10"/>
      <c r="B127" s="10"/>
      <c r="C127" s="10"/>
      <c r="D127" s="10"/>
      <c r="E127" s="10"/>
      <c r="F127" s="10"/>
    </row>
    <row r="128" spans="1:6" ht="12.75">
      <c r="A128" s="10"/>
      <c r="B128" s="10"/>
      <c r="C128" s="10"/>
      <c r="D128" s="10"/>
      <c r="E128" s="10"/>
      <c r="F128" s="10"/>
    </row>
    <row r="129" spans="1:6" ht="12.75">
      <c r="A129" s="10"/>
      <c r="B129" s="10"/>
      <c r="C129" s="10"/>
      <c r="D129" s="10"/>
      <c r="E129" s="10"/>
      <c r="F129" s="10"/>
    </row>
    <row r="130" spans="1:6" ht="12.75">
      <c r="A130" s="10"/>
      <c r="B130" s="10"/>
      <c r="C130" s="10"/>
      <c r="D130" s="10"/>
      <c r="E130" s="10"/>
      <c r="F130" s="10"/>
    </row>
    <row r="131" spans="1:6" ht="12.75">
      <c r="A131" s="10"/>
      <c r="B131" s="10"/>
      <c r="C131" s="10"/>
      <c r="D131" s="10"/>
      <c r="E131" s="10"/>
      <c r="F131" s="10"/>
    </row>
    <row r="132" spans="1:6" ht="12.75">
      <c r="A132" s="10"/>
      <c r="B132" s="10"/>
      <c r="C132" s="10"/>
      <c r="D132" s="10"/>
      <c r="E132" s="10"/>
      <c r="F132" s="10"/>
    </row>
  </sheetData>
  <sheetProtection/>
  <mergeCells count="12">
    <mergeCell ref="A3:F3"/>
    <mergeCell ref="A4:F4"/>
    <mergeCell ref="A15:F15"/>
    <mergeCell ref="D17:E17"/>
    <mergeCell ref="D18:E18"/>
    <mergeCell ref="A36:F36"/>
    <mergeCell ref="A93:C93"/>
    <mergeCell ref="A38:C38"/>
    <mergeCell ref="A71:B71"/>
    <mergeCell ref="A72:B72"/>
    <mergeCell ref="A90:C90"/>
    <mergeCell ref="E69:G69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6"/>
  <sheetViews>
    <sheetView zoomScalePageLayoutView="0" workbookViewId="0" topLeftCell="A88">
      <selection activeCell="A97" sqref="A97:C97"/>
    </sheetView>
  </sheetViews>
  <sheetFormatPr defaultColWidth="9.00390625" defaultRowHeight="12.75"/>
  <cols>
    <col min="1" max="1" width="26.875" style="0" customWidth="1"/>
    <col min="2" max="2" width="10.625" style="0" customWidth="1"/>
    <col min="3" max="3" width="24.50390625" style="0" customWidth="1"/>
    <col min="4" max="4" width="10.125" style="0" customWidth="1"/>
    <col min="5" max="5" width="10.375" style="0" customWidth="1"/>
    <col min="6" max="6" width="10.50390625" style="0" customWidth="1"/>
    <col min="7" max="7" width="8.875" style="0" customWidth="1"/>
  </cols>
  <sheetData>
    <row r="1" spans="1:6" ht="12.75">
      <c r="A1" s="8"/>
      <c r="B1" s="8"/>
      <c r="C1" s="8"/>
      <c r="D1" s="8"/>
      <c r="E1" s="8"/>
      <c r="F1" s="8"/>
    </row>
    <row r="2" spans="1:6" ht="12.75">
      <c r="A2" s="216" t="s">
        <v>448</v>
      </c>
      <c r="B2" s="216"/>
      <c r="C2" s="216"/>
      <c r="D2" s="216"/>
      <c r="E2" s="216"/>
      <c r="F2" s="216"/>
    </row>
    <row r="3" spans="1:6" ht="12.75">
      <c r="A3" s="228" t="s">
        <v>28</v>
      </c>
      <c r="B3" s="228"/>
      <c r="C3" s="228"/>
      <c r="D3" s="228"/>
      <c r="E3" s="228"/>
      <c r="F3" s="228"/>
    </row>
    <row r="4" spans="1:6" ht="12.75">
      <c r="A4" s="39"/>
      <c r="B4" s="65" t="s">
        <v>26</v>
      </c>
      <c r="C4" s="9" t="s">
        <v>25</v>
      </c>
      <c r="D4" s="10"/>
      <c r="E4" s="9" t="s">
        <v>30</v>
      </c>
      <c r="F4" s="10"/>
    </row>
    <row r="5" spans="1:6" ht="12.75">
      <c r="A5" s="39"/>
      <c r="B5" s="9"/>
      <c r="C5" s="9"/>
      <c r="D5" s="10"/>
      <c r="E5" s="9"/>
      <c r="F5" s="10"/>
    </row>
    <row r="6" spans="1:6" ht="12.75">
      <c r="A6" s="39" t="s">
        <v>21</v>
      </c>
      <c r="B6" s="40"/>
      <c r="C6" s="40"/>
      <c r="D6" s="40"/>
      <c r="E6" s="9" t="s">
        <v>22</v>
      </c>
      <c r="F6" s="10"/>
    </row>
    <row r="7" spans="1:6" ht="12.75">
      <c r="A7" s="66" t="s">
        <v>262</v>
      </c>
      <c r="B7" s="67"/>
      <c r="C7" s="67"/>
      <c r="D7" s="67"/>
      <c r="E7" s="68" t="s">
        <v>287</v>
      </c>
      <c r="F7" s="69"/>
    </row>
    <row r="8" spans="1:6" ht="12.75">
      <c r="A8" s="66" t="s">
        <v>263</v>
      </c>
      <c r="B8" s="67"/>
      <c r="C8" s="67"/>
      <c r="D8" s="67"/>
      <c r="E8" s="68" t="s">
        <v>288</v>
      </c>
      <c r="F8" s="69"/>
    </row>
    <row r="9" spans="1:6" ht="12.75">
      <c r="A9" s="66" t="s">
        <v>264</v>
      </c>
      <c r="B9" s="68"/>
      <c r="C9" s="69"/>
      <c r="D9" s="69"/>
      <c r="E9" s="9" t="s">
        <v>508</v>
      </c>
      <c r="F9" s="69"/>
    </row>
    <row r="10" spans="1:6" ht="12.75">
      <c r="A10" s="39" t="s">
        <v>265</v>
      </c>
      <c r="B10" s="40"/>
      <c r="C10" s="40"/>
      <c r="D10" s="40"/>
      <c r="E10" s="9" t="s">
        <v>533</v>
      </c>
      <c r="F10" s="10"/>
    </row>
    <row r="11" spans="1:6" ht="12.75">
      <c r="A11" s="39" t="s">
        <v>576</v>
      </c>
      <c r="B11" s="40"/>
      <c r="C11" s="40"/>
      <c r="D11" s="40"/>
      <c r="E11" s="9"/>
      <c r="F11" s="10"/>
    </row>
    <row r="12" spans="1:6" ht="12.75">
      <c r="A12" s="39"/>
      <c r="B12" s="40"/>
      <c r="C12" s="40"/>
      <c r="D12" s="40"/>
      <c r="E12" s="9"/>
      <c r="F12" s="10"/>
    </row>
    <row r="13" spans="1:6" ht="12.75">
      <c r="A13" s="217" t="s">
        <v>449</v>
      </c>
      <c r="B13" s="217"/>
      <c r="C13" s="217"/>
      <c r="D13" s="217"/>
      <c r="E13" s="217"/>
      <c r="F13" s="217"/>
    </row>
    <row r="14" spans="1:6" ht="12.75">
      <c r="A14" s="65"/>
      <c r="B14" s="65"/>
      <c r="C14" s="65"/>
      <c r="D14" s="65"/>
      <c r="E14" s="65"/>
      <c r="F14" s="65"/>
    </row>
    <row r="15" spans="1:6" ht="12.75">
      <c r="A15" s="70" t="s">
        <v>0</v>
      </c>
      <c r="B15" s="71" t="s">
        <v>23</v>
      </c>
      <c r="C15" s="71" t="s">
        <v>5</v>
      </c>
      <c r="D15" s="229" t="s">
        <v>24</v>
      </c>
      <c r="E15" s="230"/>
      <c r="F15" s="71" t="s">
        <v>7</v>
      </c>
    </row>
    <row r="16" spans="1:6" ht="12.75">
      <c r="A16" s="72" t="s">
        <v>1</v>
      </c>
      <c r="B16" s="73" t="s">
        <v>2</v>
      </c>
      <c r="C16" s="73" t="s">
        <v>2</v>
      </c>
      <c r="D16" s="231" t="s">
        <v>450</v>
      </c>
      <c r="E16" s="232"/>
      <c r="F16" s="73" t="s">
        <v>8</v>
      </c>
    </row>
    <row r="17" spans="1:6" ht="12.75">
      <c r="A17" s="72"/>
      <c r="B17" s="74" t="s">
        <v>3</v>
      </c>
      <c r="C17" s="74" t="s">
        <v>3</v>
      </c>
      <c r="D17" s="75" t="s">
        <v>2</v>
      </c>
      <c r="E17" s="76" t="s">
        <v>6</v>
      </c>
      <c r="F17" s="73"/>
    </row>
    <row r="18" spans="1:6" ht="12.75">
      <c r="A18" s="77"/>
      <c r="B18" s="75" t="s">
        <v>4</v>
      </c>
      <c r="C18" s="75" t="s">
        <v>4</v>
      </c>
      <c r="D18" s="75" t="s">
        <v>4</v>
      </c>
      <c r="E18" s="75" t="s">
        <v>4</v>
      </c>
      <c r="F18" s="74"/>
    </row>
    <row r="19" spans="1:6" ht="12.75">
      <c r="A19" s="13" t="s">
        <v>610</v>
      </c>
      <c r="B19" s="76">
        <v>424005.53</v>
      </c>
      <c r="C19" s="76">
        <v>431049.7</v>
      </c>
      <c r="D19" s="76">
        <v>45800.75</v>
      </c>
      <c r="E19" s="76">
        <v>9286.66</v>
      </c>
      <c r="F19" s="70"/>
    </row>
    <row r="20" spans="1:6" ht="12.75">
      <c r="A20" s="76" t="s">
        <v>11</v>
      </c>
      <c r="B20" s="76">
        <v>118653.56</v>
      </c>
      <c r="C20" s="76">
        <v>122439.81</v>
      </c>
      <c r="D20" s="76">
        <v>15604.08</v>
      </c>
      <c r="E20" s="76">
        <v>5638.4</v>
      </c>
      <c r="F20" s="72"/>
    </row>
    <row r="21" spans="1:6" ht="12.75">
      <c r="A21" s="76" t="s">
        <v>49</v>
      </c>
      <c r="B21" s="76">
        <v>48884.72</v>
      </c>
      <c r="C21" s="76">
        <v>47126.55</v>
      </c>
      <c r="D21" s="76">
        <v>9295.01</v>
      </c>
      <c r="E21" s="76">
        <v>2809.84</v>
      </c>
      <c r="F21" s="72"/>
    </row>
    <row r="22" spans="1:6" ht="12.75">
      <c r="A22" s="62" t="s">
        <v>65</v>
      </c>
      <c r="B22" s="62">
        <f>SUM(B19:B21)</f>
        <v>591543.81</v>
      </c>
      <c r="C22" s="62">
        <f>SUM(C19:C21)</f>
        <v>600616.06</v>
      </c>
      <c r="D22" s="62">
        <f>SUM(D19:D21)</f>
        <v>70699.84</v>
      </c>
      <c r="E22" s="62">
        <f>SUM(E19:E21)</f>
        <v>17734.9</v>
      </c>
      <c r="F22" s="78"/>
    </row>
    <row r="23" spans="1:6" ht="12.75">
      <c r="A23" s="76" t="s">
        <v>318</v>
      </c>
      <c r="B23" s="76">
        <v>60196.5</v>
      </c>
      <c r="C23" s="76">
        <v>59634.62</v>
      </c>
      <c r="D23" s="76">
        <v>9446.51</v>
      </c>
      <c r="E23" s="76">
        <v>4430.21</v>
      </c>
      <c r="F23" s="78"/>
    </row>
    <row r="24" spans="1:6" ht="12.75">
      <c r="A24" s="62" t="s">
        <v>13</v>
      </c>
      <c r="B24" s="62">
        <f>SUM(B22:B23)</f>
        <v>651740.31</v>
      </c>
      <c r="C24" s="62">
        <f>SUM(C22:C23)</f>
        <v>660250.68</v>
      </c>
      <c r="D24" s="62">
        <f>SUM(D22:D23)</f>
        <v>80146.34999999999</v>
      </c>
      <c r="E24" s="62">
        <f>SUM(E22:E23)</f>
        <v>22165.11</v>
      </c>
      <c r="F24" s="79">
        <v>97</v>
      </c>
    </row>
    <row r="25" spans="1:6" ht="12.75">
      <c r="A25" s="62"/>
      <c r="B25" s="62"/>
      <c r="C25" s="62"/>
      <c r="D25" s="62"/>
      <c r="E25" s="62"/>
      <c r="F25" s="78"/>
    </row>
    <row r="26" spans="1:6" ht="12.75">
      <c r="A26" s="62"/>
      <c r="B26" s="76"/>
      <c r="C26" s="76"/>
      <c r="D26" s="76"/>
      <c r="E26" s="76"/>
      <c r="F26" s="80"/>
    </row>
    <row r="27" spans="1:6" ht="12.75">
      <c r="A27" s="81" t="s">
        <v>71</v>
      </c>
      <c r="B27" s="82">
        <v>827783.95</v>
      </c>
      <c r="C27" s="76">
        <v>825217.95</v>
      </c>
      <c r="D27" s="76"/>
      <c r="E27" s="76"/>
      <c r="F27" s="78"/>
    </row>
    <row r="28" spans="1:6" ht="12.75">
      <c r="A28" s="81" t="s">
        <v>72</v>
      </c>
      <c r="B28" s="82">
        <v>368532.82</v>
      </c>
      <c r="C28" s="76">
        <v>373674.58</v>
      </c>
      <c r="D28" s="76"/>
      <c r="E28" s="76"/>
      <c r="F28" s="78"/>
    </row>
    <row r="29" spans="1:6" ht="12.75">
      <c r="A29" s="81" t="s">
        <v>79</v>
      </c>
      <c r="B29" s="82">
        <v>237524.43</v>
      </c>
      <c r="C29" s="76">
        <v>245470.99</v>
      </c>
      <c r="D29" s="76"/>
      <c r="E29" s="76"/>
      <c r="F29" s="78"/>
    </row>
    <row r="30" spans="1:6" ht="12.75">
      <c r="A30" s="81"/>
      <c r="B30" s="83"/>
      <c r="C30" s="62"/>
      <c r="D30" s="62"/>
      <c r="E30" s="62"/>
      <c r="F30" s="78"/>
    </row>
    <row r="31" spans="1:6" ht="12.75">
      <c r="A31" s="81" t="s">
        <v>73</v>
      </c>
      <c r="B31" s="83">
        <f>SUM(B27:B30)</f>
        <v>1433841.2</v>
      </c>
      <c r="C31" s="62">
        <f>SUM(C27:C30)</f>
        <v>1444363.52</v>
      </c>
      <c r="D31" s="62"/>
      <c r="E31" s="62"/>
      <c r="F31" s="79"/>
    </row>
    <row r="32" spans="1:6" ht="12.75">
      <c r="A32" s="84"/>
      <c r="B32" s="85"/>
      <c r="C32" s="86"/>
      <c r="D32" s="86"/>
      <c r="E32" s="86"/>
      <c r="F32" s="86"/>
    </row>
    <row r="33" spans="1:6" ht="12.75">
      <c r="A33" s="216" t="s">
        <v>246</v>
      </c>
      <c r="B33" s="216"/>
      <c r="C33" s="216"/>
      <c r="D33" s="216"/>
      <c r="E33" s="216"/>
      <c r="F33" s="216"/>
    </row>
    <row r="34" spans="1:6" ht="12.75">
      <c r="A34" s="216" t="s">
        <v>247</v>
      </c>
      <c r="B34" s="216"/>
      <c r="C34" s="216"/>
      <c r="D34" s="216"/>
      <c r="E34" s="216"/>
      <c r="F34" s="216"/>
    </row>
    <row r="35" spans="1:6" ht="12.75">
      <c r="A35" s="63"/>
      <c r="B35" s="63"/>
      <c r="C35" s="63"/>
      <c r="D35" s="63"/>
      <c r="E35" s="63"/>
      <c r="F35" s="63"/>
    </row>
    <row r="36" spans="1:6" ht="12.75">
      <c r="A36" s="87" t="s">
        <v>451</v>
      </c>
      <c r="B36" s="88"/>
      <c r="C36" s="88"/>
      <c r="D36" s="88"/>
      <c r="E36" s="89"/>
      <c r="F36" s="89">
        <v>28610.21</v>
      </c>
    </row>
    <row r="37" spans="1:6" ht="12.75">
      <c r="A37" s="131"/>
      <c r="B37" s="132"/>
      <c r="C37" s="132"/>
      <c r="D37" s="132"/>
      <c r="E37" s="133"/>
      <c r="F37" s="89"/>
    </row>
    <row r="38" spans="1:6" ht="12.75">
      <c r="A38" s="90" t="s">
        <v>15</v>
      </c>
      <c r="B38" s="91"/>
      <c r="C38" s="91"/>
      <c r="D38" s="91"/>
      <c r="E38" s="92"/>
      <c r="F38" s="43"/>
    </row>
    <row r="39" spans="1:6" ht="12.75">
      <c r="A39" s="93" t="s">
        <v>253</v>
      </c>
      <c r="B39" s="94"/>
      <c r="C39" s="94"/>
      <c r="D39" s="47"/>
      <c r="E39" s="43"/>
      <c r="F39" s="43">
        <f>SUM(C23)</f>
        <v>59634.62</v>
      </c>
    </row>
    <row r="40" spans="1:6" ht="12.75">
      <c r="A40" s="93" t="s">
        <v>254</v>
      </c>
      <c r="B40" s="94"/>
      <c r="C40" s="94"/>
      <c r="D40" s="47"/>
      <c r="E40" s="43"/>
      <c r="F40" s="43">
        <v>498.15</v>
      </c>
    </row>
    <row r="41" spans="1:6" ht="12.75">
      <c r="A41" s="95" t="s">
        <v>14</v>
      </c>
      <c r="B41" s="96"/>
      <c r="C41" s="96"/>
      <c r="D41" s="96"/>
      <c r="E41" s="97"/>
      <c r="F41" s="97">
        <f>SUM(F39:F40)</f>
        <v>60132.770000000004</v>
      </c>
    </row>
    <row r="42" spans="1:6" ht="12.75">
      <c r="A42" s="98"/>
      <c r="B42" s="99"/>
      <c r="C42" s="99"/>
      <c r="D42" s="99"/>
      <c r="E42" s="126"/>
      <c r="F42" s="97"/>
    </row>
    <row r="43" spans="1:6" ht="12.75">
      <c r="A43" s="98" t="s">
        <v>391</v>
      </c>
      <c r="B43" s="99"/>
      <c r="C43" s="100"/>
      <c r="D43" s="100"/>
      <c r="E43" s="101"/>
      <c r="F43" s="43">
        <v>0</v>
      </c>
    </row>
    <row r="44" spans="1:6" ht="12.75">
      <c r="A44" s="98"/>
      <c r="B44" s="99"/>
      <c r="C44" s="100"/>
      <c r="D44" s="100"/>
      <c r="E44" s="101"/>
      <c r="F44" s="101"/>
    </row>
    <row r="45" spans="1:6" ht="12.75">
      <c r="A45" s="98" t="s">
        <v>16</v>
      </c>
      <c r="B45" s="99"/>
      <c r="C45" s="99"/>
      <c r="D45" s="99"/>
      <c r="E45" s="99"/>
      <c r="F45" s="80"/>
    </row>
    <row r="46" spans="1:6" ht="12.75">
      <c r="A46" s="102" t="s">
        <v>452</v>
      </c>
      <c r="B46" s="103"/>
      <c r="C46" s="103"/>
      <c r="D46" s="103"/>
      <c r="E46" s="103"/>
      <c r="F46" s="79">
        <f>SUM(F36+F41-F43)</f>
        <v>88742.98000000001</v>
      </c>
    </row>
    <row r="47" spans="1:6" ht="12.75">
      <c r="A47" s="86"/>
      <c r="B47" s="86"/>
      <c r="C47" s="86"/>
      <c r="D47" s="86"/>
      <c r="E47" s="86"/>
      <c r="F47" s="86"/>
    </row>
    <row r="48" spans="1:6" ht="12.75">
      <c r="A48" s="104" t="s">
        <v>75</v>
      </c>
      <c r="B48" s="39"/>
      <c r="C48" s="39"/>
      <c r="D48" s="39"/>
      <c r="E48" s="39"/>
      <c r="F48" s="39"/>
    </row>
    <row r="49" spans="1:6" ht="12.75">
      <c r="A49" s="104"/>
      <c r="B49" s="39"/>
      <c r="C49" s="39"/>
      <c r="D49" s="39"/>
      <c r="E49" s="39"/>
      <c r="F49" s="39"/>
    </row>
    <row r="50" spans="1:6" ht="12.75">
      <c r="A50" s="217" t="s">
        <v>601</v>
      </c>
      <c r="B50" s="217"/>
      <c r="C50" s="217"/>
      <c r="D50" s="217"/>
      <c r="E50" s="217"/>
      <c r="F50" s="217"/>
    </row>
    <row r="51" spans="1:6" ht="12.75">
      <c r="A51" s="65"/>
      <c r="B51" s="65"/>
      <c r="C51" s="65"/>
      <c r="D51" s="65"/>
      <c r="E51" s="65"/>
      <c r="F51" s="65"/>
    </row>
    <row r="52" spans="1:6" ht="12.75">
      <c r="A52" s="215" t="s">
        <v>248</v>
      </c>
      <c r="B52" s="215"/>
      <c r="C52" s="215"/>
      <c r="D52" s="106">
        <v>-54485.75</v>
      </c>
      <c r="E52" s="65"/>
      <c r="F52" s="65"/>
    </row>
    <row r="53" spans="1:6" ht="12.75">
      <c r="A53" s="105"/>
      <c r="B53" s="105"/>
      <c r="C53" s="105"/>
      <c r="D53" s="106"/>
      <c r="E53" s="65"/>
      <c r="F53" s="65"/>
    </row>
    <row r="54" spans="1:6" ht="12.75">
      <c r="A54" s="107" t="s">
        <v>257</v>
      </c>
      <c r="B54" s="108"/>
      <c r="C54" s="108"/>
      <c r="D54" s="65"/>
      <c r="E54" s="65"/>
      <c r="F54" s="65"/>
    </row>
    <row r="55" spans="1:6" ht="12.75">
      <c r="A55" s="218" t="s">
        <v>498</v>
      </c>
      <c r="B55" s="219"/>
      <c r="C55" s="219"/>
      <c r="D55" s="110">
        <f>SUM(B22)</f>
        <v>591543.81</v>
      </c>
      <c r="E55" s="65"/>
      <c r="F55" s="65"/>
    </row>
    <row r="56" spans="1:6" ht="12.75">
      <c r="A56" s="109" t="s">
        <v>274</v>
      </c>
      <c r="B56" s="109"/>
      <c r="C56" s="109"/>
      <c r="D56" s="110">
        <v>8153.07</v>
      </c>
      <c r="E56" s="65"/>
      <c r="F56" s="65"/>
    </row>
    <row r="57" spans="1:6" ht="12.75">
      <c r="A57" s="109"/>
      <c r="B57" s="109"/>
      <c r="C57" s="109"/>
      <c r="D57" s="110"/>
      <c r="E57" s="65"/>
      <c r="F57" s="65"/>
    </row>
    <row r="58" spans="1:6" ht="12.75">
      <c r="A58" s="107" t="s">
        <v>268</v>
      </c>
      <c r="B58" s="107"/>
      <c r="C58" s="107"/>
      <c r="D58" s="106">
        <f>SUM(D55:D56)</f>
        <v>599696.88</v>
      </c>
      <c r="E58" s="65"/>
      <c r="F58" s="65"/>
    </row>
    <row r="59" spans="1:6" ht="12.75">
      <c r="A59" s="107"/>
      <c r="B59" s="107"/>
      <c r="C59" s="107"/>
      <c r="D59" s="106"/>
      <c r="E59" s="65"/>
      <c r="F59" s="65"/>
    </row>
    <row r="60" spans="1:6" ht="12.75">
      <c r="A60" s="107"/>
      <c r="B60" s="107"/>
      <c r="C60" s="107"/>
      <c r="D60" s="106"/>
      <c r="E60" s="65"/>
      <c r="F60" s="65"/>
    </row>
    <row r="61" spans="1:6" ht="12.75">
      <c r="A61" s="107"/>
      <c r="B61" s="107"/>
      <c r="C61" s="107"/>
      <c r="D61" s="106"/>
      <c r="E61" s="65"/>
      <c r="F61" s="65"/>
    </row>
    <row r="62" spans="1:6" ht="12.75">
      <c r="A62" s="107"/>
      <c r="B62" s="107"/>
      <c r="C62" s="107"/>
      <c r="D62" s="106"/>
      <c r="E62" s="65"/>
      <c r="F62" s="65"/>
    </row>
    <row r="63" spans="1:6" ht="12.75">
      <c r="A63" s="107"/>
      <c r="B63" s="107"/>
      <c r="C63" s="107"/>
      <c r="D63" s="106"/>
      <c r="E63" s="65"/>
      <c r="F63" s="65"/>
    </row>
    <row r="64" spans="1:6" ht="12.75">
      <c r="A64" s="107"/>
      <c r="B64" s="107"/>
      <c r="C64" s="107"/>
      <c r="D64" s="106"/>
      <c r="E64" s="65"/>
      <c r="F64" s="65"/>
    </row>
    <row r="65" spans="1:6" ht="12.75">
      <c r="A65" s="107"/>
      <c r="B65" s="107"/>
      <c r="C65" s="107"/>
      <c r="D65" s="106"/>
      <c r="E65" s="65"/>
      <c r="F65" s="65"/>
    </row>
    <row r="66" spans="1:6" ht="12.75">
      <c r="A66" s="107"/>
      <c r="B66" s="107"/>
      <c r="C66" s="107"/>
      <c r="D66" s="111"/>
      <c r="E66" s="65"/>
      <c r="F66" s="65"/>
    </row>
    <row r="67" spans="1:6" ht="12.75">
      <c r="A67" s="107"/>
      <c r="B67" s="107"/>
      <c r="C67" s="107"/>
      <c r="D67" s="111"/>
      <c r="E67" s="65"/>
      <c r="F67" s="65"/>
    </row>
    <row r="68" spans="1:6" ht="12.75">
      <c r="A68" s="107" t="s">
        <v>258</v>
      </c>
      <c r="B68" s="108"/>
      <c r="C68" s="108"/>
      <c r="D68" s="65"/>
      <c r="E68" s="65"/>
      <c r="F68" s="65"/>
    </row>
    <row r="69" spans="1:6" ht="12.75">
      <c r="A69" s="108" t="s">
        <v>111</v>
      </c>
      <c r="B69" s="108"/>
      <c r="C69" s="108"/>
      <c r="D69" s="65"/>
      <c r="E69" s="65"/>
      <c r="F69" s="65"/>
    </row>
    <row r="70" spans="1:7" ht="12.75">
      <c r="A70" s="32" t="s">
        <v>250</v>
      </c>
      <c r="B70" s="33"/>
      <c r="C70" s="34" t="s">
        <v>483</v>
      </c>
      <c r="D70" s="34" t="s">
        <v>66</v>
      </c>
      <c r="E70" s="226" t="s">
        <v>490</v>
      </c>
      <c r="F70" s="214"/>
      <c r="G70" s="227"/>
    </row>
    <row r="71" spans="1:7" ht="12.75">
      <c r="A71" s="35" t="s">
        <v>251</v>
      </c>
      <c r="B71" s="36"/>
      <c r="C71" s="178" t="s">
        <v>484</v>
      </c>
      <c r="D71" s="37" t="s">
        <v>4</v>
      </c>
      <c r="E71" s="154" t="s">
        <v>485</v>
      </c>
      <c r="F71" s="5" t="s">
        <v>486</v>
      </c>
      <c r="G71" s="5" t="s">
        <v>487</v>
      </c>
    </row>
    <row r="72" spans="1:9" ht="12.75">
      <c r="A72" s="233" t="s">
        <v>249</v>
      </c>
      <c r="B72" s="234"/>
      <c r="C72" s="151" t="s">
        <v>260</v>
      </c>
      <c r="D72" s="112">
        <v>55782.12</v>
      </c>
      <c r="E72" s="13" t="s">
        <v>488</v>
      </c>
      <c r="F72" s="43">
        <v>1.39</v>
      </c>
      <c r="G72" s="76">
        <v>1.39</v>
      </c>
      <c r="I72" s="51"/>
    </row>
    <row r="73" spans="1:9" ht="12.75">
      <c r="A73" s="235" t="s">
        <v>256</v>
      </c>
      <c r="B73" s="236"/>
      <c r="C73" s="151" t="s">
        <v>17</v>
      </c>
      <c r="D73" s="82">
        <v>184669.26</v>
      </c>
      <c r="E73" s="13" t="s">
        <v>488</v>
      </c>
      <c r="F73" s="43">
        <v>4.06</v>
      </c>
      <c r="G73" s="76">
        <v>4.71</v>
      </c>
      <c r="I73" s="51"/>
    </row>
    <row r="74" spans="1:7" ht="12.75">
      <c r="A74" s="181" t="s">
        <v>598</v>
      </c>
      <c r="B74" s="182"/>
      <c r="C74" s="151" t="s">
        <v>599</v>
      </c>
      <c r="D74" s="82">
        <v>12725.47</v>
      </c>
      <c r="E74" s="190" t="s">
        <v>504</v>
      </c>
      <c r="F74" s="179" t="s">
        <v>595</v>
      </c>
      <c r="G74" s="179" t="s">
        <v>595</v>
      </c>
    </row>
    <row r="75" spans="1:9" ht="12.75">
      <c r="A75" s="181" t="s">
        <v>67</v>
      </c>
      <c r="B75" s="182"/>
      <c r="C75" s="151" t="s">
        <v>597</v>
      </c>
      <c r="D75" s="82">
        <v>12774.99</v>
      </c>
      <c r="E75" s="13" t="s">
        <v>488</v>
      </c>
      <c r="F75" s="43">
        <v>0.31</v>
      </c>
      <c r="G75" s="76">
        <v>0.32</v>
      </c>
      <c r="I75" s="51"/>
    </row>
    <row r="76" spans="1:9" ht="12.75">
      <c r="A76" s="181" t="s">
        <v>68</v>
      </c>
      <c r="B76" s="182"/>
      <c r="C76" s="151" t="s">
        <v>20</v>
      </c>
      <c r="D76" s="116">
        <v>3210.43</v>
      </c>
      <c r="E76" s="13" t="s">
        <v>488</v>
      </c>
      <c r="F76" s="43">
        <v>0.08</v>
      </c>
      <c r="G76" s="76">
        <v>0.08</v>
      </c>
      <c r="I76" s="51"/>
    </row>
    <row r="77" spans="1:9" ht="12.75">
      <c r="A77" s="183" t="s">
        <v>78</v>
      </c>
      <c r="B77" s="184"/>
      <c r="C77" s="151" t="s">
        <v>76</v>
      </c>
      <c r="D77" s="116">
        <v>2742.24</v>
      </c>
      <c r="E77" s="13" t="s">
        <v>488</v>
      </c>
      <c r="F77" s="43">
        <v>0.06</v>
      </c>
      <c r="G77" s="76">
        <v>0.07</v>
      </c>
      <c r="I77" s="51"/>
    </row>
    <row r="78" spans="1:9" ht="12.75">
      <c r="A78" s="183" t="s">
        <v>492</v>
      </c>
      <c r="B78" s="184"/>
      <c r="C78" s="151" t="s">
        <v>261</v>
      </c>
      <c r="D78" s="116">
        <v>48659.07</v>
      </c>
      <c r="E78" s="13" t="s">
        <v>488</v>
      </c>
      <c r="F78" s="43">
        <v>1.16</v>
      </c>
      <c r="G78" s="76">
        <v>1.23</v>
      </c>
      <c r="I78" s="51"/>
    </row>
    <row r="79" spans="1:9" ht="12.75">
      <c r="A79" s="183" t="s">
        <v>596</v>
      </c>
      <c r="B79" s="184"/>
      <c r="C79" s="151" t="s">
        <v>261</v>
      </c>
      <c r="D79" s="116">
        <v>1079.41</v>
      </c>
      <c r="E79" s="13" t="s">
        <v>491</v>
      </c>
      <c r="F79" s="76">
        <v>0.0222</v>
      </c>
      <c r="G79" s="76">
        <v>0.0222</v>
      </c>
      <c r="I79" s="51"/>
    </row>
    <row r="80" spans="1:9" ht="12.75">
      <c r="A80" s="151" t="s">
        <v>11</v>
      </c>
      <c r="B80" s="184"/>
      <c r="C80" s="151" t="s">
        <v>18</v>
      </c>
      <c r="D80" s="116">
        <v>118653.56</v>
      </c>
      <c r="E80" s="13" t="s">
        <v>488</v>
      </c>
      <c r="F80" s="76">
        <v>2.84</v>
      </c>
      <c r="G80" s="76">
        <v>2.98</v>
      </c>
      <c r="I80" s="51"/>
    </row>
    <row r="81" spans="1:7" ht="12.75">
      <c r="A81" s="151"/>
      <c r="B81" s="184"/>
      <c r="C81" s="151"/>
      <c r="D81" s="116"/>
      <c r="E81" s="76"/>
      <c r="F81" s="5" t="s">
        <v>493</v>
      </c>
      <c r="G81" s="5" t="s">
        <v>494</v>
      </c>
    </row>
    <row r="82" spans="1:8" ht="15">
      <c r="A82" s="181" t="s">
        <v>446</v>
      </c>
      <c r="B82" s="185"/>
      <c r="C82" s="151" t="s">
        <v>19</v>
      </c>
      <c r="D82" s="82">
        <v>40790.2</v>
      </c>
      <c r="E82" s="13" t="s">
        <v>489</v>
      </c>
      <c r="F82" s="76">
        <v>3.66</v>
      </c>
      <c r="G82" s="76">
        <v>3.94</v>
      </c>
      <c r="H82" s="45"/>
    </row>
    <row r="83" spans="1:7" ht="12.75">
      <c r="A83" s="180" t="s">
        <v>497</v>
      </c>
      <c r="B83" s="43"/>
      <c r="C83" s="121"/>
      <c r="D83" s="121">
        <f>SUM(D72:D82)</f>
        <v>481086.75</v>
      </c>
      <c r="E83" s="76"/>
      <c r="F83" s="76"/>
      <c r="G83" s="5"/>
    </row>
    <row r="84" spans="1:6" ht="12.75">
      <c r="A84" s="86"/>
      <c r="B84" s="44"/>
      <c r="C84" s="122"/>
      <c r="D84" s="123"/>
      <c r="E84" s="10"/>
      <c r="F84" s="10"/>
    </row>
    <row r="85" spans="1:6" ht="12.75">
      <c r="A85" s="44" t="s">
        <v>9</v>
      </c>
      <c r="B85" s="44"/>
      <c r="C85" s="122"/>
      <c r="D85" s="123">
        <v>32995.4</v>
      </c>
      <c r="E85" s="10" t="s">
        <v>276</v>
      </c>
      <c r="F85" s="10"/>
    </row>
    <row r="86" spans="1:6" ht="12.75">
      <c r="A86" s="42"/>
      <c r="B86" s="42"/>
      <c r="C86" s="42"/>
      <c r="D86" s="42"/>
      <c r="E86" s="42"/>
      <c r="F86" s="42"/>
    </row>
    <row r="87" spans="1:6" ht="12.75">
      <c r="A87" s="128" t="s">
        <v>275</v>
      </c>
      <c r="B87" s="128"/>
      <c r="C87" s="129"/>
      <c r="D87" s="130">
        <v>16710.33</v>
      </c>
      <c r="E87" s="40" t="s">
        <v>278</v>
      </c>
      <c r="F87" s="40"/>
    </row>
    <row r="88" spans="1:6" ht="12.75">
      <c r="A88" s="128" t="s">
        <v>279</v>
      </c>
      <c r="B88" s="128"/>
      <c r="C88" s="129"/>
      <c r="D88" s="130">
        <v>33580.08</v>
      </c>
      <c r="E88" s="40" t="s">
        <v>283</v>
      </c>
      <c r="F88" s="40"/>
    </row>
    <row r="89" spans="1:6" ht="12.75">
      <c r="A89" s="40" t="s">
        <v>282</v>
      </c>
      <c r="B89" s="40"/>
      <c r="C89" s="40"/>
      <c r="D89" s="40">
        <v>6131</v>
      </c>
      <c r="E89" s="40"/>
      <c r="F89" s="40"/>
    </row>
    <row r="90" spans="1:6" ht="12.75">
      <c r="A90" s="40"/>
      <c r="B90" s="40"/>
      <c r="C90" s="40"/>
      <c r="D90" s="40"/>
      <c r="E90" s="40"/>
      <c r="F90" s="40"/>
    </row>
    <row r="91" spans="1:6" ht="12.75">
      <c r="A91" s="107" t="s">
        <v>270</v>
      </c>
      <c r="B91" s="39"/>
      <c r="C91" s="39"/>
      <c r="D91" s="124">
        <f>SUM(D83:D89)</f>
        <v>570503.5599999999</v>
      </c>
      <c r="E91" s="125"/>
      <c r="F91" s="125"/>
    </row>
    <row r="92" spans="1:6" ht="12.75">
      <c r="A92" s="107"/>
      <c r="B92" s="39"/>
      <c r="C92" s="39"/>
      <c r="D92" s="124"/>
      <c r="E92" s="125"/>
      <c r="F92" s="125"/>
    </row>
    <row r="93" spans="1:6" ht="12.75">
      <c r="A93" s="215" t="s">
        <v>600</v>
      </c>
      <c r="B93" s="215"/>
      <c r="C93" s="215"/>
      <c r="D93" s="106">
        <f>SUM(D52+D58-D91)</f>
        <v>-25292.429999999935</v>
      </c>
      <c r="E93" s="125"/>
      <c r="F93" s="125"/>
    </row>
    <row r="94" spans="1:6" ht="12.75">
      <c r="A94" s="148" t="s">
        <v>501</v>
      </c>
      <c r="B94" s="125"/>
      <c r="C94" s="125"/>
      <c r="D94" s="106">
        <f>SUM(E22)</f>
        <v>17734.9</v>
      </c>
      <c r="E94" s="125"/>
      <c r="F94" s="125"/>
    </row>
    <row r="95" spans="1:6" ht="12.75">
      <c r="A95" s="148" t="s">
        <v>502</v>
      </c>
      <c r="B95" s="125"/>
      <c r="C95" s="125"/>
      <c r="D95" s="106">
        <v>0</v>
      </c>
      <c r="E95" s="125"/>
      <c r="F95" s="125"/>
    </row>
    <row r="96" spans="1:6" ht="12.75">
      <c r="A96" s="212" t="s">
        <v>615</v>
      </c>
      <c r="B96" s="212"/>
      <c r="C96" s="212"/>
      <c r="D96" s="106">
        <f>SUM(D93-D94)</f>
        <v>-43027.329999999936</v>
      </c>
      <c r="E96" s="125"/>
      <c r="F96" s="125"/>
    </row>
    <row r="97" spans="1:6" ht="12.75">
      <c r="A97" s="105" t="s">
        <v>729</v>
      </c>
      <c r="B97" s="105"/>
      <c r="C97" s="105"/>
      <c r="D97" s="106"/>
      <c r="E97" s="125"/>
      <c r="F97" s="125"/>
    </row>
    <row r="98" spans="1:6" ht="12.75">
      <c r="A98" s="125"/>
      <c r="B98" s="125"/>
      <c r="C98" s="125"/>
      <c r="D98" s="125"/>
      <c r="E98" s="125"/>
      <c r="F98" s="125"/>
    </row>
    <row r="99" spans="1:7" ht="12.75">
      <c r="A99" s="9" t="s">
        <v>74</v>
      </c>
      <c r="B99" s="9"/>
      <c r="C99" s="9"/>
      <c r="D99" s="9"/>
      <c r="E99" s="9"/>
      <c r="F99" s="10"/>
      <c r="G99" s="65" t="s">
        <v>104</v>
      </c>
    </row>
    <row r="100" spans="1:7" ht="12.75">
      <c r="A100" s="9"/>
      <c r="B100" s="9"/>
      <c r="C100" s="9"/>
      <c r="D100" s="9"/>
      <c r="E100" s="9" t="s">
        <v>495</v>
      </c>
      <c r="F100" s="174" t="s">
        <v>607</v>
      </c>
      <c r="G100" s="171" t="s">
        <v>608</v>
      </c>
    </row>
    <row r="101" spans="1:7" ht="12.75">
      <c r="A101" t="s">
        <v>620</v>
      </c>
      <c r="B101" s="156" t="s">
        <v>392</v>
      </c>
      <c r="C101" s="156"/>
      <c r="D101" s="173"/>
      <c r="E101" s="173" t="s">
        <v>592</v>
      </c>
      <c r="F101" s="69">
        <v>144.98</v>
      </c>
      <c r="G101" s="120">
        <v>149.33</v>
      </c>
    </row>
    <row r="102" spans="1:7" ht="12.75">
      <c r="A102" s="10"/>
      <c r="B102" s="156" t="s">
        <v>393</v>
      </c>
      <c r="C102" s="156"/>
      <c r="D102" s="173"/>
      <c r="E102" s="173" t="s">
        <v>592</v>
      </c>
      <c r="F102" s="69"/>
      <c r="G102" s="120"/>
    </row>
    <row r="103" spans="1:7" ht="12.75">
      <c r="A103" t="s">
        <v>620</v>
      </c>
      <c r="B103" s="156" t="s">
        <v>394</v>
      </c>
      <c r="C103" s="156"/>
      <c r="D103" s="109"/>
      <c r="E103" s="109"/>
      <c r="F103" s="69"/>
      <c r="G103" s="69"/>
    </row>
    <row r="104" spans="1:7" ht="12.75">
      <c r="A104" s="10"/>
      <c r="B104" s="156" t="s">
        <v>395</v>
      </c>
      <c r="C104" s="156"/>
      <c r="D104" s="173"/>
      <c r="E104" s="173" t="s">
        <v>593</v>
      </c>
      <c r="F104" s="120">
        <v>1902.22</v>
      </c>
      <c r="G104" s="120">
        <v>1932.88</v>
      </c>
    </row>
    <row r="105" spans="1:7" ht="12.75">
      <c r="A105" s="10" t="s">
        <v>181</v>
      </c>
      <c r="B105" s="10" t="s">
        <v>108</v>
      </c>
      <c r="C105" s="10"/>
      <c r="D105" s="173"/>
      <c r="E105" s="173" t="s">
        <v>107</v>
      </c>
      <c r="F105" s="120">
        <v>21.54</v>
      </c>
      <c r="G105" s="120">
        <v>23.91</v>
      </c>
    </row>
    <row r="106" spans="1:7" ht="12.75">
      <c r="A106" s="10" t="s">
        <v>181</v>
      </c>
      <c r="B106" s="10" t="s">
        <v>109</v>
      </c>
      <c r="C106" s="10"/>
      <c r="D106" s="173"/>
      <c r="E106" s="173" t="s">
        <v>107</v>
      </c>
      <c r="F106" s="120">
        <v>14.82</v>
      </c>
      <c r="G106" s="120">
        <v>16.45</v>
      </c>
    </row>
    <row r="107" spans="1:7" ht="12.75">
      <c r="A107" s="10"/>
      <c r="B107" s="10"/>
      <c r="C107" s="10"/>
      <c r="D107" s="173"/>
      <c r="E107" s="173"/>
      <c r="F107" s="120"/>
      <c r="G107" s="120"/>
    </row>
    <row r="108" spans="1:6" ht="12.75">
      <c r="A108" s="10"/>
      <c r="B108" s="10"/>
      <c r="C108" s="10"/>
      <c r="D108" s="173"/>
      <c r="E108" s="120"/>
      <c r="F108" s="120"/>
    </row>
    <row r="109" spans="1:7" ht="12.75">
      <c r="A109" s="203" t="s">
        <v>112</v>
      </c>
      <c r="B109" s="203"/>
      <c r="C109" s="203"/>
      <c r="D109" s="9"/>
      <c r="E109" s="203"/>
      <c r="F109" s="203"/>
      <c r="G109" s="203"/>
    </row>
    <row r="110" spans="1:7" ht="12.75">
      <c r="A110" s="203" t="s">
        <v>113</v>
      </c>
      <c r="B110" s="203"/>
      <c r="C110" s="203"/>
      <c r="D110" s="203"/>
      <c r="E110" s="203"/>
      <c r="F110" s="203"/>
      <c r="G110" s="203"/>
    </row>
    <row r="111" spans="1:7" ht="12.75">
      <c r="A111" s="50" t="s">
        <v>503</v>
      </c>
      <c r="B111" s="203"/>
      <c r="C111" s="203"/>
      <c r="D111" s="203"/>
      <c r="E111" s="203"/>
      <c r="F111" s="203"/>
      <c r="G111" s="203"/>
    </row>
    <row r="112" spans="1:7" ht="12.75">
      <c r="A112" t="s">
        <v>500</v>
      </c>
      <c r="B112" s="203"/>
      <c r="C112" s="203"/>
      <c r="D112" s="203"/>
      <c r="E112" s="203"/>
      <c r="F112" s="203"/>
      <c r="G112" s="203"/>
    </row>
    <row r="113" spans="1:7" ht="12.75">
      <c r="A113" t="s">
        <v>654</v>
      </c>
      <c r="B113" s="203"/>
      <c r="C113" s="203"/>
      <c r="D113" s="203"/>
      <c r="E113" s="203"/>
      <c r="F113" s="203"/>
      <c r="G113" s="203"/>
    </row>
    <row r="114" spans="1:7" ht="12.75">
      <c r="A114" t="s">
        <v>655</v>
      </c>
      <c r="B114" s="203"/>
      <c r="C114" s="203"/>
      <c r="D114" s="203"/>
      <c r="E114" s="203"/>
      <c r="F114" s="203"/>
      <c r="G114" s="203"/>
    </row>
    <row r="115" spans="1:7" ht="12.75">
      <c r="A115" t="s">
        <v>656</v>
      </c>
      <c r="B115" s="203"/>
      <c r="C115" s="203"/>
      <c r="D115" s="203"/>
      <c r="E115" s="203"/>
      <c r="F115" s="203"/>
      <c r="G115" s="203"/>
    </row>
    <row r="116" spans="1:7" ht="12.75">
      <c r="A116" t="s">
        <v>658</v>
      </c>
      <c r="B116" s="203"/>
      <c r="C116" s="203"/>
      <c r="D116" s="203"/>
      <c r="E116" s="203"/>
      <c r="F116" s="203"/>
      <c r="G116" s="203"/>
    </row>
    <row r="117" spans="1:7" ht="12.75">
      <c r="A117" s="50" t="s">
        <v>657</v>
      </c>
      <c r="B117" s="203"/>
      <c r="C117" s="203"/>
      <c r="D117" s="203"/>
      <c r="E117" s="203"/>
      <c r="F117" s="203"/>
      <c r="G117" s="203"/>
    </row>
    <row r="118" spans="1:7" ht="12.75">
      <c r="A118" t="s">
        <v>659</v>
      </c>
      <c r="B118" s="203"/>
      <c r="C118" s="203"/>
      <c r="D118" s="203"/>
      <c r="E118" s="203"/>
      <c r="F118" s="203"/>
      <c r="G118" s="203"/>
    </row>
    <row r="119" spans="1:6" ht="12.75">
      <c r="A119" s="10"/>
      <c r="B119" s="10"/>
      <c r="C119" s="10"/>
      <c r="D119" s="10"/>
      <c r="E119" s="10"/>
      <c r="F119" s="10"/>
    </row>
    <row r="120" spans="1:6" ht="12.75">
      <c r="A120" s="10" t="s">
        <v>273</v>
      </c>
      <c r="B120" s="10"/>
      <c r="C120" s="10" t="s">
        <v>442</v>
      </c>
      <c r="D120" s="10"/>
      <c r="E120" s="10"/>
      <c r="F120" s="10"/>
    </row>
    <row r="121" spans="1:6" ht="12.75">
      <c r="A121" s="10"/>
      <c r="B121" s="10"/>
      <c r="C121" s="10"/>
      <c r="D121" s="10"/>
      <c r="E121" s="10"/>
      <c r="F121" s="10"/>
    </row>
    <row r="122" spans="1:6" ht="12.75">
      <c r="A122" s="10"/>
      <c r="B122" s="10"/>
      <c r="C122" s="10"/>
      <c r="D122" s="10"/>
      <c r="E122" s="10"/>
      <c r="F122" s="10"/>
    </row>
    <row r="123" spans="1:3" ht="12.75">
      <c r="A123" s="10"/>
      <c r="B123" s="10"/>
      <c r="C123" s="10"/>
    </row>
    <row r="124" spans="1:3" ht="12.75">
      <c r="A124" s="10"/>
      <c r="B124" s="10"/>
      <c r="C124" s="10"/>
    </row>
    <row r="125" spans="1:3" ht="12.75">
      <c r="A125" s="10"/>
      <c r="B125" s="10"/>
      <c r="C125" s="10"/>
    </row>
    <row r="126" spans="1:3" ht="12.75">
      <c r="A126" s="10" t="s">
        <v>280</v>
      </c>
      <c r="B126" s="10"/>
      <c r="C126" s="10"/>
    </row>
  </sheetData>
  <sheetProtection/>
  <mergeCells count="15">
    <mergeCell ref="A2:F2"/>
    <mergeCell ref="A3:F3"/>
    <mergeCell ref="A13:F13"/>
    <mergeCell ref="D15:E15"/>
    <mergeCell ref="D16:E16"/>
    <mergeCell ref="A33:F33"/>
    <mergeCell ref="A34:F34"/>
    <mergeCell ref="A50:F50"/>
    <mergeCell ref="A52:C52"/>
    <mergeCell ref="A55:C55"/>
    <mergeCell ref="A72:B72"/>
    <mergeCell ref="A96:C96"/>
    <mergeCell ref="E70:G70"/>
    <mergeCell ref="A73:B73"/>
    <mergeCell ref="A93:C93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131"/>
  <sheetViews>
    <sheetView zoomScalePageLayoutView="0" workbookViewId="0" topLeftCell="A103">
      <selection activeCell="A62" sqref="A62:IV62"/>
    </sheetView>
  </sheetViews>
  <sheetFormatPr defaultColWidth="9.00390625" defaultRowHeight="12.75"/>
  <cols>
    <col min="1" max="1" width="26.375" style="0" customWidth="1"/>
    <col min="2" max="2" width="11.125" style="0" customWidth="1"/>
    <col min="3" max="3" width="15.00390625" style="0" customWidth="1"/>
    <col min="4" max="4" width="14.50390625" style="0" customWidth="1"/>
    <col min="5" max="5" width="13.50390625" style="0" customWidth="1"/>
    <col min="6" max="6" width="10.125" style="0" customWidth="1"/>
    <col min="7" max="7" width="10.625" style="0" customWidth="1"/>
  </cols>
  <sheetData>
    <row r="1" spans="1:6" ht="12.75">
      <c r="A1" s="8"/>
      <c r="B1" s="8"/>
      <c r="C1" s="8"/>
      <c r="D1" s="8"/>
      <c r="E1" s="8"/>
      <c r="F1" s="8"/>
    </row>
    <row r="2" spans="1:6" ht="12.75">
      <c r="A2" s="216" t="s">
        <v>448</v>
      </c>
      <c r="B2" s="216"/>
      <c r="C2" s="216"/>
      <c r="D2" s="216"/>
      <c r="E2" s="216"/>
      <c r="F2" s="216"/>
    </row>
    <row r="3" spans="1:6" ht="12.75">
      <c r="A3" s="228" t="s">
        <v>28</v>
      </c>
      <c r="B3" s="228"/>
      <c r="C3" s="228"/>
      <c r="D3" s="228"/>
      <c r="E3" s="228"/>
      <c r="F3" s="228"/>
    </row>
    <row r="4" spans="1:6" ht="12.75">
      <c r="A4" s="39"/>
      <c r="B4" s="65" t="s">
        <v>26</v>
      </c>
      <c r="C4" s="217" t="s">
        <v>85</v>
      </c>
      <c r="D4" s="228"/>
      <c r="E4" s="9" t="s">
        <v>86</v>
      </c>
      <c r="F4" s="10"/>
    </row>
    <row r="5" spans="1:6" ht="12.75">
      <c r="A5" s="39"/>
      <c r="B5" s="9"/>
      <c r="C5" s="9"/>
      <c r="D5" s="10"/>
      <c r="E5" s="9"/>
      <c r="F5" s="10"/>
    </row>
    <row r="6" spans="1:6" ht="12.75">
      <c r="A6" s="39" t="s">
        <v>21</v>
      </c>
      <c r="B6" s="40"/>
      <c r="C6" s="40"/>
      <c r="D6" s="40"/>
      <c r="E6" s="9" t="s">
        <v>87</v>
      </c>
      <c r="F6" s="10"/>
    </row>
    <row r="7" spans="1:6" ht="12.75">
      <c r="A7" s="66" t="s">
        <v>262</v>
      </c>
      <c r="B7" s="67"/>
      <c r="C7" s="67"/>
      <c r="D7" s="67"/>
      <c r="E7" s="68" t="s">
        <v>672</v>
      </c>
      <c r="F7" s="69"/>
    </row>
    <row r="8" spans="1:6" ht="12.75">
      <c r="A8" s="66" t="s">
        <v>263</v>
      </c>
      <c r="B8" s="67"/>
      <c r="C8" s="67"/>
      <c r="D8" s="67"/>
      <c r="E8" s="68" t="s">
        <v>337</v>
      </c>
      <c r="F8" s="69"/>
    </row>
    <row r="9" spans="1:6" ht="12.75">
      <c r="A9" s="66" t="s">
        <v>264</v>
      </c>
      <c r="B9" s="68"/>
      <c r="C9" s="69"/>
      <c r="D9" s="69"/>
      <c r="E9" s="9" t="s">
        <v>336</v>
      </c>
      <c r="F9" s="9"/>
    </row>
    <row r="10" spans="1:6" ht="12.75">
      <c r="A10" s="39" t="s">
        <v>265</v>
      </c>
      <c r="B10" s="40"/>
      <c r="C10" s="40"/>
      <c r="D10" s="40"/>
      <c r="E10" s="9" t="s">
        <v>531</v>
      </c>
      <c r="F10" s="9"/>
    </row>
    <row r="11" spans="1:6" ht="12.75">
      <c r="A11" s="39" t="s">
        <v>455</v>
      </c>
      <c r="B11" s="40"/>
      <c r="C11" s="40"/>
      <c r="D11" s="40"/>
      <c r="E11" s="9"/>
      <c r="F11" s="10"/>
    </row>
    <row r="12" spans="1:6" ht="12.75">
      <c r="A12" s="39"/>
      <c r="B12" s="40"/>
      <c r="C12" s="40"/>
      <c r="D12" s="40"/>
      <c r="E12" s="9"/>
      <c r="F12" s="10"/>
    </row>
    <row r="13" spans="1:6" ht="12.75">
      <c r="A13" s="217" t="s">
        <v>449</v>
      </c>
      <c r="B13" s="217"/>
      <c r="C13" s="217"/>
      <c r="D13" s="217"/>
      <c r="E13" s="217"/>
      <c r="F13" s="217"/>
    </row>
    <row r="14" spans="1:6" ht="12.75">
      <c r="A14" s="65"/>
      <c r="B14" s="65"/>
      <c r="C14" s="65"/>
      <c r="D14" s="65"/>
      <c r="E14" s="65"/>
      <c r="F14" s="65"/>
    </row>
    <row r="15" spans="1:6" ht="12.75">
      <c r="A15" s="70" t="s">
        <v>0</v>
      </c>
      <c r="B15" s="71" t="s">
        <v>23</v>
      </c>
      <c r="C15" s="71" t="s">
        <v>5</v>
      </c>
      <c r="D15" s="229" t="s">
        <v>24</v>
      </c>
      <c r="E15" s="230"/>
      <c r="F15" s="71" t="s">
        <v>7</v>
      </c>
    </row>
    <row r="16" spans="1:6" ht="12.75">
      <c r="A16" s="72" t="s">
        <v>1</v>
      </c>
      <c r="B16" s="73" t="s">
        <v>2</v>
      </c>
      <c r="C16" s="73" t="s">
        <v>2</v>
      </c>
      <c r="D16" s="231" t="s">
        <v>450</v>
      </c>
      <c r="E16" s="232"/>
      <c r="F16" s="73" t="s">
        <v>8</v>
      </c>
    </row>
    <row r="17" spans="1:6" ht="12.75">
      <c r="A17" s="72"/>
      <c r="B17" s="74" t="s">
        <v>3</v>
      </c>
      <c r="C17" s="74" t="s">
        <v>3</v>
      </c>
      <c r="D17" s="75" t="s">
        <v>2</v>
      </c>
      <c r="E17" s="76" t="s">
        <v>6</v>
      </c>
      <c r="F17" s="73"/>
    </row>
    <row r="18" spans="1:6" ht="12.75">
      <c r="A18" s="77"/>
      <c r="B18" s="75" t="s">
        <v>4</v>
      </c>
      <c r="C18" s="75" t="s">
        <v>4</v>
      </c>
      <c r="D18" s="75" t="s">
        <v>4</v>
      </c>
      <c r="E18" s="75" t="s">
        <v>4</v>
      </c>
      <c r="F18" s="74"/>
    </row>
    <row r="19" spans="1:6" ht="12.75">
      <c r="A19" s="76" t="s">
        <v>70</v>
      </c>
      <c r="B19" s="76">
        <v>406006.36</v>
      </c>
      <c r="C19" s="76">
        <v>404145.34</v>
      </c>
      <c r="D19" s="76">
        <v>110902.03</v>
      </c>
      <c r="E19" s="76">
        <v>76614.81</v>
      </c>
      <c r="F19" s="70"/>
    </row>
    <row r="20" spans="1:6" ht="12.75">
      <c r="A20" s="76" t="s">
        <v>11</v>
      </c>
      <c r="B20" s="76">
        <v>119149.06</v>
      </c>
      <c r="C20" s="76">
        <v>122871.48</v>
      </c>
      <c r="D20" s="76">
        <v>21200.7</v>
      </c>
      <c r="E20" s="76">
        <v>11193.24</v>
      </c>
      <c r="F20" s="72"/>
    </row>
    <row r="21" spans="1:6" ht="12.75">
      <c r="A21" s="76" t="s">
        <v>49</v>
      </c>
      <c r="B21" s="76">
        <v>24460.09</v>
      </c>
      <c r="C21" s="76">
        <v>23867.63</v>
      </c>
      <c r="D21" s="76">
        <v>6020.5</v>
      </c>
      <c r="E21" s="76">
        <v>3682.35</v>
      </c>
      <c r="F21" s="72"/>
    </row>
    <row r="22" spans="1:6" ht="12.75">
      <c r="A22" s="62" t="s">
        <v>65</v>
      </c>
      <c r="B22" s="62">
        <f>SUM(B19:B21)</f>
        <v>549615.5099999999</v>
      </c>
      <c r="C22" s="62">
        <f>SUM(C19:C21)</f>
        <v>550884.4500000001</v>
      </c>
      <c r="D22" s="62">
        <f>SUM(D19:D21)</f>
        <v>138123.23</v>
      </c>
      <c r="E22" s="62">
        <f>SUM(E19:E21)</f>
        <v>91490.40000000001</v>
      </c>
      <c r="F22" s="78"/>
    </row>
    <row r="23" spans="1:6" ht="12.75">
      <c r="A23" s="76" t="s">
        <v>318</v>
      </c>
      <c r="B23" s="76">
        <v>60447.84</v>
      </c>
      <c r="C23" s="76">
        <v>59871.99</v>
      </c>
      <c r="D23" s="76">
        <v>11667.94</v>
      </c>
      <c r="E23" s="76">
        <v>6630.62</v>
      </c>
      <c r="F23" s="78"/>
    </row>
    <row r="24" spans="1:6" ht="12.75">
      <c r="A24" s="62" t="s">
        <v>13</v>
      </c>
      <c r="B24" s="62">
        <f>SUM(B22:B23)</f>
        <v>610063.3499999999</v>
      </c>
      <c r="C24" s="62">
        <f>SUM(C22:C23)</f>
        <v>610756.4400000001</v>
      </c>
      <c r="D24" s="62">
        <f>SUM(D22:D23)</f>
        <v>149791.17</v>
      </c>
      <c r="E24" s="62">
        <f>SUM(E22:E23)</f>
        <v>98121.02</v>
      </c>
      <c r="F24" s="79">
        <v>86</v>
      </c>
    </row>
    <row r="25" spans="1:6" ht="12.75">
      <c r="A25" s="62"/>
      <c r="B25" s="62"/>
      <c r="C25" s="62"/>
      <c r="D25" s="62"/>
      <c r="E25" s="62"/>
      <c r="F25" s="78"/>
    </row>
    <row r="26" spans="1:6" ht="12.75">
      <c r="A26" s="62"/>
      <c r="B26" s="76"/>
      <c r="C26" s="76"/>
      <c r="D26" s="76"/>
      <c r="E26" s="76"/>
      <c r="F26" s="80"/>
    </row>
    <row r="27" spans="1:6" ht="12.75">
      <c r="A27" s="81" t="s">
        <v>71</v>
      </c>
      <c r="B27" s="82">
        <v>1103086.35</v>
      </c>
      <c r="C27" s="76">
        <v>1043009.63</v>
      </c>
      <c r="D27" s="76"/>
      <c r="E27" s="76"/>
      <c r="F27" s="78"/>
    </row>
    <row r="28" spans="1:6" ht="12.75">
      <c r="A28" s="81" t="s">
        <v>79</v>
      </c>
      <c r="B28" s="82">
        <v>394538.32</v>
      </c>
      <c r="C28" s="76">
        <v>383788.1</v>
      </c>
      <c r="D28" s="76"/>
      <c r="E28" s="76"/>
      <c r="F28" s="78"/>
    </row>
    <row r="29" spans="1:6" ht="12.75">
      <c r="A29" s="81"/>
      <c r="B29" s="83"/>
      <c r="C29" s="62"/>
      <c r="D29" s="62"/>
      <c r="E29" s="62"/>
      <c r="F29" s="78"/>
    </row>
    <row r="30" spans="1:6" ht="12.75">
      <c r="A30" s="81" t="s">
        <v>73</v>
      </c>
      <c r="B30" s="83">
        <f>SUM(B27:B29)</f>
        <v>1497624.6700000002</v>
      </c>
      <c r="C30" s="62">
        <f>SUM(C27:C29)</f>
        <v>1426797.73</v>
      </c>
      <c r="D30" s="62"/>
      <c r="E30" s="62"/>
      <c r="F30" s="79"/>
    </row>
    <row r="31" spans="1:6" ht="12.75">
      <c r="A31" s="84"/>
      <c r="B31" s="85"/>
      <c r="C31" s="86"/>
      <c r="D31" s="86"/>
      <c r="E31" s="86"/>
      <c r="F31" s="86"/>
    </row>
    <row r="32" spans="1:6" ht="12.75">
      <c r="A32" s="216" t="s">
        <v>246</v>
      </c>
      <c r="B32" s="216"/>
      <c r="C32" s="216"/>
      <c r="D32" s="216"/>
      <c r="E32" s="216"/>
      <c r="F32" s="216"/>
    </row>
    <row r="33" spans="1:6" ht="12.75">
      <c r="A33" s="216" t="s">
        <v>247</v>
      </c>
      <c r="B33" s="216"/>
      <c r="C33" s="216"/>
      <c r="D33" s="216"/>
      <c r="E33" s="216"/>
      <c r="F33" s="216"/>
    </row>
    <row r="34" spans="1:6" ht="12.75">
      <c r="A34" s="63"/>
      <c r="B34" s="63"/>
      <c r="C34" s="63"/>
      <c r="D34" s="63"/>
      <c r="E34" s="63"/>
      <c r="F34" s="63"/>
    </row>
    <row r="35" spans="1:6" ht="12.75">
      <c r="A35" s="87" t="s">
        <v>456</v>
      </c>
      <c r="B35" s="88"/>
      <c r="C35" s="88"/>
      <c r="D35" s="88"/>
      <c r="E35" s="89"/>
      <c r="F35" s="89">
        <v>226916.3</v>
      </c>
    </row>
    <row r="36" spans="1:6" ht="12.75">
      <c r="A36" s="131"/>
      <c r="B36" s="132"/>
      <c r="C36" s="132"/>
      <c r="D36" s="132"/>
      <c r="E36" s="133"/>
      <c r="F36" s="89"/>
    </row>
    <row r="37" spans="1:6" ht="12.75">
      <c r="A37" s="90" t="s">
        <v>15</v>
      </c>
      <c r="B37" s="91"/>
      <c r="C37" s="91"/>
      <c r="D37" s="91"/>
      <c r="E37" s="92"/>
      <c r="F37" s="43"/>
    </row>
    <row r="38" spans="1:6" ht="12.75">
      <c r="A38" s="93" t="s">
        <v>253</v>
      </c>
      <c r="B38" s="94"/>
      <c r="C38" s="94"/>
      <c r="D38" s="47"/>
      <c r="E38" s="43"/>
      <c r="F38" s="43">
        <f>SUM(C23)</f>
        <v>59871.99</v>
      </c>
    </row>
    <row r="39" spans="1:6" ht="12.75">
      <c r="A39" s="93" t="s">
        <v>254</v>
      </c>
      <c r="B39" s="94"/>
      <c r="C39" s="94"/>
      <c r="D39" s="47"/>
      <c r="E39" s="43"/>
      <c r="F39" s="43"/>
    </row>
    <row r="40" spans="1:6" ht="12.75">
      <c r="A40" s="95" t="s">
        <v>14</v>
      </c>
      <c r="B40" s="96"/>
      <c r="C40" s="96"/>
      <c r="D40" s="96"/>
      <c r="E40" s="97"/>
      <c r="F40" s="97">
        <f>SUM(F38:F39)</f>
        <v>59871.99</v>
      </c>
    </row>
    <row r="41" spans="1:6" ht="12.75">
      <c r="A41" s="98"/>
      <c r="B41" s="99"/>
      <c r="C41" s="99"/>
      <c r="D41" s="99"/>
      <c r="E41" s="126"/>
      <c r="F41" s="97"/>
    </row>
    <row r="42" spans="1:6" ht="12.75">
      <c r="A42" s="98" t="s">
        <v>391</v>
      </c>
      <c r="B42" s="99"/>
      <c r="C42" s="100"/>
      <c r="D42" s="100"/>
      <c r="E42" s="101"/>
      <c r="F42" s="43">
        <v>0</v>
      </c>
    </row>
    <row r="43" spans="1:6" ht="12.75">
      <c r="A43" s="98"/>
      <c r="B43" s="99"/>
      <c r="C43" s="100"/>
      <c r="D43" s="100"/>
      <c r="E43" s="101"/>
      <c r="F43" s="101"/>
    </row>
    <row r="44" spans="1:6" ht="12.75">
      <c r="A44" s="98" t="s">
        <v>16</v>
      </c>
      <c r="B44" s="99"/>
      <c r="C44" s="99"/>
      <c r="D44" s="99"/>
      <c r="E44" s="99"/>
      <c r="F44" s="80"/>
    </row>
    <row r="45" spans="1:6" ht="12.75">
      <c r="A45" s="102" t="s">
        <v>457</v>
      </c>
      <c r="B45" s="103"/>
      <c r="C45" s="103"/>
      <c r="D45" s="103"/>
      <c r="E45" s="103"/>
      <c r="F45" s="79">
        <f>SUM(F35+F40-F42)</f>
        <v>286788.29</v>
      </c>
    </row>
    <row r="46" spans="1:6" ht="12.75">
      <c r="A46" s="86"/>
      <c r="B46" s="86"/>
      <c r="C46" s="86"/>
      <c r="D46" s="86"/>
      <c r="E46" s="86"/>
      <c r="F46" s="86"/>
    </row>
    <row r="47" spans="1:6" ht="12.75">
      <c r="A47" s="104" t="s">
        <v>75</v>
      </c>
      <c r="B47" s="39"/>
      <c r="C47" s="39"/>
      <c r="D47" s="39"/>
      <c r="E47" s="39"/>
      <c r="F47" s="39"/>
    </row>
    <row r="48" spans="1:6" ht="12.75">
      <c r="A48" s="104"/>
      <c r="B48" s="39"/>
      <c r="C48" s="39"/>
      <c r="D48" s="39"/>
      <c r="E48" s="39"/>
      <c r="F48" s="39"/>
    </row>
    <row r="49" spans="1:6" ht="12.75">
      <c r="A49" s="217" t="s">
        <v>601</v>
      </c>
      <c r="B49" s="217"/>
      <c r="C49" s="217"/>
      <c r="D49" s="217"/>
      <c r="E49" s="217"/>
      <c r="F49" s="217"/>
    </row>
    <row r="50" spans="1:6" ht="12.75">
      <c r="A50" s="65"/>
      <c r="B50" s="65"/>
      <c r="C50" s="65"/>
      <c r="D50" s="65"/>
      <c r="E50" s="65"/>
      <c r="F50" s="65"/>
    </row>
    <row r="51" spans="1:6" ht="12.75">
      <c r="A51" s="215" t="s">
        <v>458</v>
      </c>
      <c r="B51" s="215"/>
      <c r="C51" s="215"/>
      <c r="D51" s="106">
        <v>22264.34</v>
      </c>
      <c r="E51" s="65"/>
      <c r="F51" s="65"/>
    </row>
    <row r="52" spans="1:6" ht="12.75">
      <c r="A52" s="107" t="s">
        <v>257</v>
      </c>
      <c r="B52" s="108"/>
      <c r="C52" s="108"/>
      <c r="D52" s="65"/>
      <c r="E52" s="65"/>
      <c r="F52" s="65"/>
    </row>
    <row r="53" spans="1:6" ht="12.75">
      <c r="A53" s="142" t="s">
        <v>498</v>
      </c>
      <c r="B53" s="109"/>
      <c r="C53" s="109"/>
      <c r="D53" s="110">
        <f>SUM(B22)</f>
        <v>549615.5099999999</v>
      </c>
      <c r="E53" s="65"/>
      <c r="F53" s="65"/>
    </row>
    <row r="54" spans="1:6" ht="12.75">
      <c r="A54" s="109" t="s">
        <v>274</v>
      </c>
      <c r="B54" s="109"/>
      <c r="C54" s="109"/>
      <c r="D54" s="110">
        <v>0</v>
      </c>
      <c r="E54" s="65"/>
      <c r="F54" s="65"/>
    </row>
    <row r="55" spans="1:6" ht="12.75">
      <c r="A55" s="107" t="s">
        <v>268</v>
      </c>
      <c r="B55" s="107"/>
      <c r="C55" s="107"/>
      <c r="D55" s="106">
        <f>SUM(D53:D54)</f>
        <v>549615.5099999999</v>
      </c>
      <c r="E55" s="65"/>
      <c r="F55" s="65"/>
    </row>
    <row r="56" spans="1:6" ht="12.75">
      <c r="A56" s="107"/>
      <c r="B56" s="107"/>
      <c r="C56" s="107"/>
      <c r="D56" s="106"/>
      <c r="E56" s="65"/>
      <c r="F56" s="65"/>
    </row>
    <row r="57" spans="1:6" ht="12.75">
      <c r="A57" s="107"/>
      <c r="B57" s="107"/>
      <c r="C57" s="107"/>
      <c r="D57" s="106"/>
      <c r="E57" s="65"/>
      <c r="F57" s="65"/>
    </row>
    <row r="58" spans="1:6" ht="12.75">
      <c r="A58" s="107"/>
      <c r="B58" s="107"/>
      <c r="C58" s="107"/>
      <c r="D58" s="106"/>
      <c r="E58" s="65"/>
      <c r="F58" s="65"/>
    </row>
    <row r="59" spans="1:6" ht="12.75">
      <c r="A59" s="107"/>
      <c r="B59" s="107"/>
      <c r="C59" s="107"/>
      <c r="D59" s="106"/>
      <c r="E59" s="65"/>
      <c r="F59" s="65"/>
    </row>
    <row r="60" spans="1:6" ht="12.75">
      <c r="A60" s="107"/>
      <c r="B60" s="107"/>
      <c r="C60" s="107"/>
      <c r="D60" s="106"/>
      <c r="E60" s="65"/>
      <c r="F60" s="65"/>
    </row>
    <row r="61" spans="1:6" ht="12.75">
      <c r="A61" s="107"/>
      <c r="B61" s="107"/>
      <c r="C61" s="107"/>
      <c r="D61" s="106"/>
      <c r="E61" s="65"/>
      <c r="F61" s="65"/>
    </row>
    <row r="62" spans="1:6" ht="12.75">
      <c r="A62" s="107"/>
      <c r="B62" s="107"/>
      <c r="C62" s="107"/>
      <c r="D62" s="106"/>
      <c r="E62" s="65"/>
      <c r="F62" s="65"/>
    </row>
    <row r="63" spans="1:6" ht="12.75">
      <c r="A63" s="107"/>
      <c r="B63" s="107"/>
      <c r="C63" s="107"/>
      <c r="D63" s="106"/>
      <c r="E63" s="65"/>
      <c r="F63" s="65"/>
    </row>
    <row r="64" spans="1:6" ht="12.75">
      <c r="A64" s="107"/>
      <c r="B64" s="107"/>
      <c r="C64" s="107"/>
      <c r="D64" s="106"/>
      <c r="E64" s="65"/>
      <c r="F64" s="65"/>
    </row>
    <row r="65" spans="1:6" ht="12.75">
      <c r="A65" s="107"/>
      <c r="B65" s="107"/>
      <c r="C65" s="107"/>
      <c r="D65" s="106"/>
      <c r="E65" s="65"/>
      <c r="F65" s="65"/>
    </row>
    <row r="66" spans="1:6" ht="12.75">
      <c r="A66" s="107"/>
      <c r="B66" s="107"/>
      <c r="C66" s="107"/>
      <c r="D66" s="111"/>
      <c r="E66" s="65"/>
      <c r="F66" s="65"/>
    </row>
    <row r="67" spans="1:6" ht="12.75">
      <c r="A67" s="107" t="s">
        <v>258</v>
      </c>
      <c r="B67" s="108"/>
      <c r="C67" s="108"/>
      <c r="D67" s="65"/>
      <c r="E67" s="65"/>
      <c r="F67" s="65"/>
    </row>
    <row r="68" spans="1:6" ht="12.75">
      <c r="A68" s="108" t="s">
        <v>111</v>
      </c>
      <c r="B68" s="108"/>
      <c r="C68" s="108"/>
      <c r="D68" s="65"/>
      <c r="E68" s="65"/>
      <c r="F68" s="65"/>
    </row>
    <row r="69" spans="1:7" ht="12.75">
      <c r="A69" s="32" t="s">
        <v>250</v>
      </c>
      <c r="B69" s="33"/>
      <c r="C69" s="34" t="s">
        <v>483</v>
      </c>
      <c r="D69" s="34" t="s">
        <v>66</v>
      </c>
      <c r="E69" s="226" t="s">
        <v>490</v>
      </c>
      <c r="F69" s="214"/>
      <c r="G69" s="227"/>
    </row>
    <row r="70" spans="1:7" ht="12.75">
      <c r="A70" s="35" t="s">
        <v>251</v>
      </c>
      <c r="B70" s="36"/>
      <c r="C70" s="46" t="s">
        <v>484</v>
      </c>
      <c r="D70" s="37" t="s">
        <v>4</v>
      </c>
      <c r="E70" s="154" t="s">
        <v>485</v>
      </c>
      <c r="F70" s="5" t="s">
        <v>486</v>
      </c>
      <c r="G70" s="5" t="s">
        <v>487</v>
      </c>
    </row>
    <row r="71" spans="1:9" ht="12.75">
      <c r="A71" s="220" t="s">
        <v>249</v>
      </c>
      <c r="B71" s="221"/>
      <c r="C71" s="151" t="s">
        <v>260</v>
      </c>
      <c r="D71" s="112">
        <v>56014.8</v>
      </c>
      <c r="E71" s="13" t="s">
        <v>488</v>
      </c>
      <c r="F71" s="43">
        <v>1.39</v>
      </c>
      <c r="G71" s="76">
        <v>1.39</v>
      </c>
      <c r="I71" s="51"/>
    </row>
    <row r="72" spans="1:9" ht="12.75">
      <c r="A72" s="213" t="s">
        <v>256</v>
      </c>
      <c r="B72" s="214"/>
      <c r="C72" s="191" t="s">
        <v>97</v>
      </c>
      <c r="D72" s="192">
        <v>209350.18</v>
      </c>
      <c r="E72" s="13" t="s">
        <v>488</v>
      </c>
      <c r="F72" s="43">
        <v>4.67</v>
      </c>
      <c r="G72" s="76">
        <v>5.3</v>
      </c>
      <c r="I72" s="51"/>
    </row>
    <row r="73" spans="1:7" ht="12.75">
      <c r="A73" s="175" t="s">
        <v>598</v>
      </c>
      <c r="B73" s="115"/>
      <c r="C73" s="191"/>
      <c r="D73" s="82">
        <v>0</v>
      </c>
      <c r="E73" s="190"/>
      <c r="F73" s="176"/>
      <c r="G73" s="176"/>
    </row>
    <row r="74" spans="1:9" ht="12.75">
      <c r="A74" s="114" t="s">
        <v>67</v>
      </c>
      <c r="B74" s="115"/>
      <c r="C74" s="151" t="s">
        <v>597</v>
      </c>
      <c r="D74" s="82">
        <v>12828.28</v>
      </c>
      <c r="E74" s="13" t="s">
        <v>488</v>
      </c>
      <c r="F74" s="43">
        <v>0.31</v>
      </c>
      <c r="G74" s="76">
        <v>0.32</v>
      </c>
      <c r="I74" s="51"/>
    </row>
    <row r="75" spans="1:9" ht="12.75">
      <c r="A75" s="114" t="s">
        <v>68</v>
      </c>
      <c r="B75" s="115"/>
      <c r="C75" s="151" t="s">
        <v>20</v>
      </c>
      <c r="D75" s="116">
        <v>3223.87</v>
      </c>
      <c r="E75" s="13" t="s">
        <v>488</v>
      </c>
      <c r="F75" s="43">
        <v>0.08</v>
      </c>
      <c r="G75" s="76">
        <v>0.08</v>
      </c>
      <c r="I75" s="51"/>
    </row>
    <row r="76" spans="1:9" ht="12.75">
      <c r="A76" s="117" t="s">
        <v>78</v>
      </c>
      <c r="B76" s="118"/>
      <c r="C76" s="151" t="s">
        <v>76</v>
      </c>
      <c r="D76" s="116">
        <v>2753.68</v>
      </c>
      <c r="E76" s="13" t="s">
        <v>488</v>
      </c>
      <c r="F76" s="43">
        <v>0.06</v>
      </c>
      <c r="G76" s="76">
        <v>0.07</v>
      </c>
      <c r="I76" s="51"/>
    </row>
    <row r="77" spans="1:9" ht="12.75">
      <c r="A77" s="143" t="s">
        <v>492</v>
      </c>
      <c r="B77" s="118"/>
      <c r="C77" s="151" t="s">
        <v>261</v>
      </c>
      <c r="D77" s="82">
        <v>48861.87</v>
      </c>
      <c r="E77" s="13" t="s">
        <v>488</v>
      </c>
      <c r="F77" s="43">
        <v>1.16</v>
      </c>
      <c r="G77" s="76">
        <v>1.23</v>
      </c>
      <c r="I77" s="51"/>
    </row>
    <row r="78" spans="1:9" ht="12.75">
      <c r="A78" s="177" t="s">
        <v>596</v>
      </c>
      <c r="B78" s="118"/>
      <c r="C78" s="151" t="s">
        <v>261</v>
      </c>
      <c r="D78" s="116">
        <v>537.69</v>
      </c>
      <c r="E78" s="13" t="s">
        <v>491</v>
      </c>
      <c r="F78" s="76">
        <v>0.0222</v>
      </c>
      <c r="G78" s="76">
        <v>0.0222</v>
      </c>
      <c r="I78" s="51"/>
    </row>
    <row r="79" spans="1:9" ht="12.75">
      <c r="A79" s="113" t="s">
        <v>11</v>
      </c>
      <c r="B79" s="118"/>
      <c r="C79" s="151" t="s">
        <v>18</v>
      </c>
      <c r="D79" s="116">
        <v>119149.06</v>
      </c>
      <c r="E79" s="13" t="s">
        <v>488</v>
      </c>
      <c r="F79" s="76">
        <v>2.84</v>
      </c>
      <c r="G79" s="76">
        <v>2.98</v>
      </c>
      <c r="I79" s="51"/>
    </row>
    <row r="80" spans="1:8" ht="15">
      <c r="A80" s="113"/>
      <c r="B80" s="118"/>
      <c r="C80" s="151"/>
      <c r="D80" s="116"/>
      <c r="E80" s="76"/>
      <c r="F80" s="5" t="s">
        <v>493</v>
      </c>
      <c r="G80" s="5" t="s">
        <v>494</v>
      </c>
      <c r="H80" s="45"/>
    </row>
    <row r="81" spans="1:8" ht="15">
      <c r="A81" s="114" t="s">
        <v>272</v>
      </c>
      <c r="B81" s="119"/>
      <c r="C81" s="151" t="s">
        <v>19</v>
      </c>
      <c r="D81" s="82">
        <v>75299.28</v>
      </c>
      <c r="E81" s="13" t="s">
        <v>489</v>
      </c>
      <c r="F81" s="76">
        <v>3.66</v>
      </c>
      <c r="G81" s="76">
        <v>3.94</v>
      </c>
      <c r="H81" s="45"/>
    </row>
    <row r="82" spans="1:7" ht="12.75">
      <c r="A82" s="113" t="s">
        <v>269</v>
      </c>
      <c r="B82" s="43"/>
      <c r="C82" s="121"/>
      <c r="D82" s="121">
        <f>SUM(D71:D81)</f>
        <v>528018.71</v>
      </c>
      <c r="E82" s="113"/>
      <c r="F82" s="76"/>
      <c r="G82" s="5"/>
    </row>
    <row r="83" spans="1:6" ht="12.75">
      <c r="A83" s="86"/>
      <c r="B83" s="44"/>
      <c r="C83" s="122"/>
      <c r="D83" s="123"/>
      <c r="E83" s="10"/>
      <c r="F83" s="10"/>
    </row>
    <row r="84" spans="1:6" ht="12.75">
      <c r="A84" s="44" t="s">
        <v>9</v>
      </c>
      <c r="B84" s="44"/>
      <c r="C84" s="122"/>
      <c r="D84" s="123">
        <v>73614.51</v>
      </c>
      <c r="E84" s="10" t="s">
        <v>276</v>
      </c>
      <c r="F84" s="10"/>
    </row>
    <row r="85" spans="1:6" ht="12.75">
      <c r="A85" s="42"/>
      <c r="B85" s="42"/>
      <c r="C85" s="42"/>
      <c r="D85" s="42"/>
      <c r="E85" s="42"/>
      <c r="F85" s="42"/>
    </row>
    <row r="86" spans="1:6" ht="12.75">
      <c r="A86" s="128" t="s">
        <v>275</v>
      </c>
      <c r="B86" s="128"/>
      <c r="C86" s="129"/>
      <c r="D86" s="130">
        <v>9479</v>
      </c>
      <c r="E86" s="40" t="s">
        <v>278</v>
      </c>
      <c r="F86" s="40"/>
    </row>
    <row r="87" spans="1:6" ht="12.75">
      <c r="A87" s="128" t="s">
        <v>279</v>
      </c>
      <c r="B87" s="128"/>
      <c r="C87" s="129"/>
      <c r="D87" s="130">
        <v>788.74</v>
      </c>
      <c r="E87" s="40" t="s">
        <v>283</v>
      </c>
      <c r="F87" s="40"/>
    </row>
    <row r="88" spans="1:6" ht="12.75">
      <c r="A88" s="40" t="s">
        <v>282</v>
      </c>
      <c r="B88" s="40"/>
      <c r="C88" s="40"/>
      <c r="D88" s="40">
        <v>5869</v>
      </c>
      <c r="E88" s="40"/>
      <c r="F88" s="40"/>
    </row>
    <row r="89" spans="1:6" ht="12.75">
      <c r="A89" s="107" t="s">
        <v>270</v>
      </c>
      <c r="B89" s="39"/>
      <c r="C89" s="39"/>
      <c r="D89" s="124">
        <f>SUM(D82:D88)</f>
        <v>617769.96</v>
      </c>
      <c r="E89" s="125"/>
      <c r="F89" s="125"/>
    </row>
    <row r="90" spans="1:6" ht="12.75">
      <c r="A90" s="215" t="s">
        <v>459</v>
      </c>
      <c r="B90" s="215"/>
      <c r="C90" s="215"/>
      <c r="D90" s="106">
        <f>SUM(D51+D55-D89)</f>
        <v>-45890.1100000001</v>
      </c>
      <c r="E90" s="125"/>
      <c r="F90" s="125"/>
    </row>
    <row r="91" spans="1:6" ht="12.75">
      <c r="A91" s="148" t="s">
        <v>501</v>
      </c>
      <c r="B91" s="125"/>
      <c r="C91" s="125"/>
      <c r="D91" s="106">
        <f>SUM(E22)</f>
        <v>91490.40000000001</v>
      </c>
      <c r="E91" s="125"/>
      <c r="F91" s="125"/>
    </row>
    <row r="92" spans="1:6" ht="12.75">
      <c r="A92" s="148" t="s">
        <v>502</v>
      </c>
      <c r="B92" s="125"/>
      <c r="C92" s="125"/>
      <c r="D92" s="106"/>
      <c r="E92" s="125"/>
      <c r="F92" s="125"/>
    </row>
    <row r="93" spans="1:6" ht="12.75">
      <c r="A93" s="212" t="s">
        <v>615</v>
      </c>
      <c r="B93" s="212"/>
      <c r="C93" s="212"/>
      <c r="D93" s="106">
        <f>SUM(D90-D91)</f>
        <v>-137380.51000000013</v>
      </c>
      <c r="E93" s="125"/>
      <c r="F93" s="125"/>
    </row>
    <row r="94" spans="1:6" ht="12.75">
      <c r="A94" s="105"/>
      <c r="B94" s="105"/>
      <c r="C94" s="105"/>
      <c r="D94" s="106"/>
      <c r="E94" s="125"/>
      <c r="F94" s="125"/>
    </row>
    <row r="95" spans="1:7" ht="12.75">
      <c r="A95" s="9" t="s">
        <v>74</v>
      </c>
      <c r="B95" s="9"/>
      <c r="C95" s="9"/>
      <c r="D95" s="9"/>
      <c r="E95" s="9" t="s">
        <v>495</v>
      </c>
      <c r="F95" s="65" t="s">
        <v>104</v>
      </c>
      <c r="G95" s="65" t="s">
        <v>104</v>
      </c>
    </row>
    <row r="96" spans="1:7" ht="12.75">
      <c r="A96" s="9"/>
      <c r="B96" s="9"/>
      <c r="C96" s="9"/>
      <c r="D96" s="10"/>
      <c r="E96" s="50"/>
      <c r="F96" s="50" t="s">
        <v>594</v>
      </c>
      <c r="G96" t="s">
        <v>474</v>
      </c>
    </row>
    <row r="97" spans="1:9" ht="12.75">
      <c r="A97" s="10" t="s">
        <v>77</v>
      </c>
      <c r="B97" s="10" t="s">
        <v>394</v>
      </c>
      <c r="C97" s="10"/>
      <c r="D97" s="10"/>
      <c r="E97" s="69"/>
      <c r="F97" s="120"/>
      <c r="I97" s="120"/>
    </row>
    <row r="98" spans="1:9" ht="12.75">
      <c r="A98" s="10"/>
      <c r="B98" s="10" t="s">
        <v>396</v>
      </c>
      <c r="C98" s="10"/>
      <c r="D98" s="10"/>
      <c r="E98" s="173" t="s">
        <v>593</v>
      </c>
      <c r="F98" s="120">
        <v>1794.52</v>
      </c>
      <c r="G98">
        <v>1885.24</v>
      </c>
      <c r="I98" s="120"/>
    </row>
    <row r="99" spans="1:9" ht="12.75">
      <c r="A99" s="10" t="s">
        <v>181</v>
      </c>
      <c r="B99" s="10" t="s">
        <v>108</v>
      </c>
      <c r="C99" s="10"/>
      <c r="D99" s="10"/>
      <c r="E99" s="173" t="s">
        <v>107</v>
      </c>
      <c r="F99" s="120">
        <v>21.54</v>
      </c>
      <c r="G99">
        <v>23.91</v>
      </c>
      <c r="I99" s="120"/>
    </row>
    <row r="100" spans="1:9" ht="12.75">
      <c r="A100" s="10" t="s">
        <v>181</v>
      </c>
      <c r="B100" s="10" t="s">
        <v>109</v>
      </c>
      <c r="C100" s="10"/>
      <c r="D100" s="10"/>
      <c r="E100" s="173" t="s">
        <v>107</v>
      </c>
      <c r="F100" s="120">
        <v>14.82</v>
      </c>
      <c r="G100">
        <v>16.45</v>
      </c>
      <c r="I100" s="120"/>
    </row>
    <row r="101" spans="1:6" ht="12.75">
      <c r="A101" s="10"/>
      <c r="B101" s="10"/>
      <c r="C101" s="10"/>
      <c r="D101" s="10"/>
      <c r="E101" s="120"/>
      <c r="F101" s="120"/>
    </row>
    <row r="102" spans="1:6" ht="12.75">
      <c r="A102" s="10"/>
      <c r="B102" s="10"/>
      <c r="C102" s="10"/>
      <c r="D102" s="10"/>
      <c r="E102" s="120"/>
      <c r="F102" s="120"/>
    </row>
    <row r="103" spans="1:6" ht="12.75">
      <c r="A103" s="203" t="s">
        <v>112</v>
      </c>
      <c r="B103" s="203"/>
      <c r="C103" s="203"/>
      <c r="D103" s="9"/>
      <c r="E103" s="203"/>
      <c r="F103" s="203"/>
    </row>
    <row r="104" spans="1:6" ht="12.75">
      <c r="A104" s="203" t="s">
        <v>113</v>
      </c>
      <c r="B104" s="203"/>
      <c r="C104" s="203"/>
      <c r="D104" s="203"/>
      <c r="E104" s="203"/>
      <c r="F104" s="203"/>
    </row>
    <row r="105" spans="1:6" ht="12.75">
      <c r="A105" s="50" t="s">
        <v>503</v>
      </c>
      <c r="B105" s="203"/>
      <c r="C105" s="203"/>
      <c r="D105" s="203"/>
      <c r="E105" s="203"/>
      <c r="F105" s="203"/>
    </row>
    <row r="106" spans="1:6" ht="12.75">
      <c r="A106" t="s">
        <v>500</v>
      </c>
      <c r="B106" s="203"/>
      <c r="C106" s="203"/>
      <c r="D106" s="203"/>
      <c r="E106" s="203"/>
      <c r="F106" s="203"/>
    </row>
    <row r="107" spans="1:6" ht="12.75">
      <c r="A107" t="s">
        <v>654</v>
      </c>
      <c r="B107" s="203"/>
      <c r="C107" s="203"/>
      <c r="D107" s="203"/>
      <c r="E107" s="203"/>
      <c r="F107" s="203"/>
    </row>
    <row r="108" spans="1:6" ht="12.75">
      <c r="A108" t="s">
        <v>655</v>
      </c>
      <c r="B108" s="203"/>
      <c r="C108" s="203"/>
      <c r="D108" s="203"/>
      <c r="E108" s="203"/>
      <c r="F108" s="203"/>
    </row>
    <row r="109" spans="1:6" ht="12.75">
      <c r="A109" t="s">
        <v>656</v>
      </c>
      <c r="B109" s="203"/>
      <c r="C109" s="203"/>
      <c r="D109" s="203"/>
      <c r="E109" s="203"/>
      <c r="F109" s="203"/>
    </row>
    <row r="110" spans="1:6" ht="12.75">
      <c r="A110" t="s">
        <v>658</v>
      </c>
      <c r="B110" s="203"/>
      <c r="C110" s="203"/>
      <c r="D110" s="203"/>
      <c r="E110" s="203"/>
      <c r="F110" s="203"/>
    </row>
    <row r="111" spans="1:6" ht="12.75">
      <c r="A111" s="50" t="s">
        <v>657</v>
      </c>
      <c r="B111" s="203"/>
      <c r="C111" s="203"/>
      <c r="D111" s="203"/>
      <c r="E111" s="203"/>
      <c r="F111" s="203"/>
    </row>
    <row r="112" spans="1:6" ht="12.75">
      <c r="A112" t="s">
        <v>659</v>
      </c>
      <c r="B112" s="203"/>
      <c r="C112" s="203"/>
      <c r="D112" s="203"/>
      <c r="E112" s="203"/>
      <c r="F112" s="203"/>
    </row>
    <row r="113" spans="1:6" ht="12.75">
      <c r="A113" s="10"/>
      <c r="B113" s="10"/>
      <c r="C113" s="10"/>
      <c r="D113" s="10"/>
      <c r="E113" s="10"/>
      <c r="F113" s="10"/>
    </row>
    <row r="114" spans="1:6" ht="12.75">
      <c r="A114" s="10" t="s">
        <v>273</v>
      </c>
      <c r="B114" s="10"/>
      <c r="C114" s="10" t="s">
        <v>442</v>
      </c>
      <c r="D114" s="10"/>
      <c r="E114" s="10"/>
      <c r="F114" s="10"/>
    </row>
    <row r="115" spans="1:6" ht="12.75">
      <c r="A115" s="10"/>
      <c r="B115" s="10"/>
      <c r="C115" s="10"/>
      <c r="D115" s="10"/>
      <c r="E115" s="10"/>
      <c r="F115" s="10"/>
    </row>
    <row r="116" spans="1:6" ht="12.75">
      <c r="A116" s="10"/>
      <c r="B116" s="10"/>
      <c r="C116" s="10"/>
      <c r="D116" s="10"/>
      <c r="E116" s="10"/>
      <c r="F116" s="10"/>
    </row>
    <row r="117" spans="1:3" ht="12.75">
      <c r="A117" s="10"/>
      <c r="B117" s="10"/>
      <c r="C117" s="10"/>
    </row>
    <row r="118" spans="1:3" ht="12.75">
      <c r="A118" s="10"/>
      <c r="B118" s="10"/>
      <c r="C118" s="10"/>
    </row>
    <row r="119" spans="1:3" ht="12.75">
      <c r="A119" s="10"/>
      <c r="B119" s="10"/>
      <c r="C119" s="10"/>
    </row>
    <row r="120" spans="1:3" ht="12.75">
      <c r="A120" s="10" t="s">
        <v>280</v>
      </c>
      <c r="B120" s="10"/>
      <c r="C120" s="10"/>
    </row>
    <row r="121" spans="1:6" ht="12.75">
      <c r="A121" s="10"/>
      <c r="B121" s="10"/>
      <c r="C121" s="10"/>
      <c r="D121" s="10"/>
      <c r="E121" s="10"/>
      <c r="F121" s="10"/>
    </row>
    <row r="122" spans="1:6" ht="12.75">
      <c r="A122" s="10"/>
      <c r="B122" s="10"/>
      <c r="C122" s="10"/>
      <c r="D122" s="10"/>
      <c r="E122" s="10"/>
      <c r="F122" s="10"/>
    </row>
    <row r="123" spans="1:6" ht="12.75">
      <c r="A123" s="10"/>
      <c r="B123" s="10"/>
      <c r="C123" s="10"/>
      <c r="D123" s="10"/>
      <c r="E123" s="10"/>
      <c r="F123" s="10"/>
    </row>
    <row r="124" spans="1:6" ht="12.75">
      <c r="A124" s="10"/>
      <c r="B124" s="10"/>
      <c r="C124" s="10"/>
      <c r="D124" s="10"/>
      <c r="E124" s="10"/>
      <c r="F124" s="10"/>
    </row>
    <row r="125" spans="1:6" ht="12.75">
      <c r="A125" s="10"/>
      <c r="B125" s="10"/>
      <c r="C125" s="10"/>
      <c r="D125" s="10"/>
      <c r="E125" s="10"/>
      <c r="F125" s="10"/>
    </row>
    <row r="126" spans="1:6" ht="12.75">
      <c r="A126" s="10"/>
      <c r="B126" s="10"/>
      <c r="C126" s="10"/>
      <c r="D126" s="10"/>
      <c r="E126" s="10"/>
      <c r="F126" s="10"/>
    </row>
    <row r="127" spans="1:6" ht="12.75">
      <c r="A127" s="10"/>
      <c r="B127" s="10"/>
      <c r="C127" s="10"/>
      <c r="D127" s="10"/>
      <c r="E127" s="10"/>
      <c r="F127" s="10"/>
    </row>
    <row r="128" spans="1:6" ht="12.75">
      <c r="A128" s="10"/>
      <c r="B128" s="10"/>
      <c r="C128" s="10"/>
      <c r="D128" s="10"/>
      <c r="E128" s="10"/>
      <c r="F128" s="10"/>
    </row>
    <row r="129" spans="1:6" ht="12.75">
      <c r="A129" s="10"/>
      <c r="B129" s="10"/>
      <c r="C129" s="10"/>
      <c r="D129" s="10"/>
      <c r="E129" s="10"/>
      <c r="F129" s="10"/>
    </row>
    <row r="130" spans="1:6" ht="12.75">
      <c r="A130" s="10"/>
      <c r="B130" s="10"/>
      <c r="C130" s="10"/>
      <c r="D130" s="10"/>
      <c r="E130" s="10"/>
      <c r="F130" s="10"/>
    </row>
    <row r="131" spans="1:6" ht="12.75">
      <c r="A131" s="10"/>
      <c r="B131" s="10"/>
      <c r="C131" s="10"/>
      <c r="D131" s="10"/>
      <c r="E131" s="10"/>
      <c r="F131" s="10"/>
    </row>
  </sheetData>
  <sheetProtection/>
  <mergeCells count="15">
    <mergeCell ref="A2:F2"/>
    <mergeCell ref="A3:F3"/>
    <mergeCell ref="C4:D4"/>
    <mergeCell ref="A13:F13"/>
    <mergeCell ref="D15:E15"/>
    <mergeCell ref="D16:E16"/>
    <mergeCell ref="A93:C93"/>
    <mergeCell ref="A71:B71"/>
    <mergeCell ref="A72:B72"/>
    <mergeCell ref="A90:C90"/>
    <mergeCell ref="A32:F32"/>
    <mergeCell ref="A33:F33"/>
    <mergeCell ref="A49:F49"/>
    <mergeCell ref="A51:C51"/>
    <mergeCell ref="E69:G69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6">
      <selection activeCell="A51" sqref="A51:F51"/>
    </sheetView>
  </sheetViews>
  <sheetFormatPr defaultColWidth="9.00390625" defaultRowHeight="12.75"/>
  <cols>
    <col min="1" max="1" width="26.875" style="0" customWidth="1"/>
    <col min="2" max="2" width="9.375" style="0" customWidth="1"/>
    <col min="3" max="3" width="16.50390625" style="0" customWidth="1"/>
    <col min="4" max="4" width="14.125" style="0" customWidth="1"/>
    <col min="5" max="5" width="13.00390625" style="0" customWidth="1"/>
    <col min="6" max="6" width="10.00390625" style="0" customWidth="1"/>
    <col min="7" max="7" width="10.50390625" style="0" customWidth="1"/>
    <col min="8" max="8" width="12.375" style="0" customWidth="1"/>
  </cols>
  <sheetData>
    <row r="1" spans="1:6" ht="12.75">
      <c r="A1" s="8"/>
      <c r="B1" s="8"/>
      <c r="C1" s="8"/>
      <c r="D1" s="8"/>
      <c r="E1" s="8"/>
      <c r="F1" s="8"/>
    </row>
    <row r="2" spans="1:6" ht="12.75">
      <c r="A2" s="8"/>
      <c r="B2" s="8"/>
      <c r="C2" s="8"/>
      <c r="D2" s="8"/>
      <c r="E2" s="8"/>
      <c r="F2" s="8"/>
    </row>
    <row r="3" spans="1:6" ht="12.75">
      <c r="A3" s="216" t="s">
        <v>448</v>
      </c>
      <c r="B3" s="216"/>
      <c r="C3" s="216"/>
      <c r="D3" s="216"/>
      <c r="E3" s="216"/>
      <c r="F3" s="216"/>
    </row>
    <row r="4" spans="1:6" ht="12.75">
      <c r="A4" s="228" t="s">
        <v>28</v>
      </c>
      <c r="B4" s="228"/>
      <c r="C4" s="228"/>
      <c r="D4" s="228"/>
      <c r="E4" s="228"/>
      <c r="F4" s="228"/>
    </row>
    <row r="5" spans="1:6" ht="12.75">
      <c r="A5" s="39"/>
      <c r="B5" s="65" t="s">
        <v>26</v>
      </c>
      <c r="C5" s="217" t="s">
        <v>82</v>
      </c>
      <c r="D5" s="228"/>
      <c r="E5" s="9" t="s">
        <v>83</v>
      </c>
      <c r="F5" s="10"/>
    </row>
    <row r="6" spans="1:6" ht="12.75">
      <c r="A6" s="39"/>
      <c r="B6" s="9"/>
      <c r="C6" s="9"/>
      <c r="D6" s="10"/>
      <c r="E6" s="9"/>
      <c r="F6" s="10"/>
    </row>
    <row r="7" spans="1:6" ht="12.75">
      <c r="A7" s="39" t="s">
        <v>21</v>
      </c>
      <c r="B7" s="40"/>
      <c r="C7" s="40"/>
      <c r="D7" s="40"/>
      <c r="E7" s="9" t="s">
        <v>84</v>
      </c>
      <c r="F7" s="10"/>
    </row>
    <row r="8" spans="1:6" ht="12.75">
      <c r="A8" s="66" t="s">
        <v>262</v>
      </c>
      <c r="B8" s="67"/>
      <c r="C8" s="67"/>
      <c r="D8" s="67"/>
      <c r="E8" s="68" t="s">
        <v>673</v>
      </c>
      <c r="F8" s="69"/>
    </row>
    <row r="9" spans="1:6" ht="12.75">
      <c r="A9" s="66" t="s">
        <v>263</v>
      </c>
      <c r="B9" s="67"/>
      <c r="C9" s="67"/>
      <c r="D9" s="67"/>
      <c r="E9" s="68" t="s">
        <v>334</v>
      </c>
      <c r="F9" s="69"/>
    </row>
    <row r="10" spans="1:6" ht="12.75">
      <c r="A10" s="66" t="s">
        <v>264</v>
      </c>
      <c r="B10" s="68"/>
      <c r="C10" s="69"/>
      <c r="D10" s="69"/>
      <c r="E10" s="9" t="s">
        <v>173</v>
      </c>
      <c r="F10" s="9"/>
    </row>
    <row r="11" spans="1:6" ht="12.75">
      <c r="A11" s="39" t="s">
        <v>265</v>
      </c>
      <c r="B11" s="40"/>
      <c r="C11" s="40"/>
      <c r="D11" s="40"/>
      <c r="E11" s="9" t="s">
        <v>554</v>
      </c>
      <c r="F11" s="9"/>
    </row>
    <row r="12" spans="1:6" ht="12.75">
      <c r="A12" s="39" t="s">
        <v>455</v>
      </c>
      <c r="B12" s="40"/>
      <c r="C12" s="40"/>
      <c r="D12" s="40"/>
      <c r="E12" s="9"/>
      <c r="F12" s="10"/>
    </row>
    <row r="13" spans="1:6" ht="12.75">
      <c r="A13" s="39"/>
      <c r="B13" s="40"/>
      <c r="C13" s="40"/>
      <c r="D13" s="40"/>
      <c r="E13" s="9"/>
      <c r="F13" s="10"/>
    </row>
    <row r="14" spans="1:6" ht="12.75">
      <c r="A14" s="217" t="s">
        <v>449</v>
      </c>
      <c r="B14" s="217"/>
      <c r="C14" s="217"/>
      <c r="D14" s="217"/>
      <c r="E14" s="217"/>
      <c r="F14" s="217"/>
    </row>
    <row r="15" spans="1:6" ht="12.75">
      <c r="A15" s="65"/>
      <c r="B15" s="65"/>
      <c r="C15" s="65"/>
      <c r="D15" s="65"/>
      <c r="E15" s="65"/>
      <c r="F15" s="65"/>
    </row>
    <row r="16" spans="1:6" ht="12.75">
      <c r="A16" s="70" t="s">
        <v>0</v>
      </c>
      <c r="B16" s="71" t="s">
        <v>23</v>
      </c>
      <c r="C16" s="71" t="s">
        <v>5</v>
      </c>
      <c r="D16" s="229" t="s">
        <v>24</v>
      </c>
      <c r="E16" s="230"/>
      <c r="F16" s="71" t="s">
        <v>7</v>
      </c>
    </row>
    <row r="17" spans="1:6" ht="12.75">
      <c r="A17" s="72" t="s">
        <v>1</v>
      </c>
      <c r="B17" s="73" t="s">
        <v>2</v>
      </c>
      <c r="C17" s="73" t="s">
        <v>2</v>
      </c>
      <c r="D17" s="231" t="s">
        <v>450</v>
      </c>
      <c r="E17" s="232"/>
      <c r="F17" s="73" t="s">
        <v>8</v>
      </c>
    </row>
    <row r="18" spans="1:6" ht="12.75">
      <c r="A18" s="72"/>
      <c r="B18" s="74" t="s">
        <v>3</v>
      </c>
      <c r="C18" s="74" t="s">
        <v>3</v>
      </c>
      <c r="D18" s="75" t="s">
        <v>2</v>
      </c>
      <c r="E18" s="76" t="s">
        <v>6</v>
      </c>
      <c r="F18" s="73"/>
    </row>
    <row r="19" spans="1:6" ht="12.75">
      <c r="A19" s="77"/>
      <c r="B19" s="75" t="s">
        <v>4</v>
      </c>
      <c r="C19" s="75" t="s">
        <v>4</v>
      </c>
      <c r="D19" s="75" t="s">
        <v>4</v>
      </c>
      <c r="E19" s="75" t="s">
        <v>4</v>
      </c>
      <c r="F19" s="74"/>
    </row>
    <row r="20" spans="1:6" ht="12.75">
      <c r="A20" s="76" t="s">
        <v>70</v>
      </c>
      <c r="B20" s="76">
        <v>419461.75</v>
      </c>
      <c r="C20" s="76">
        <v>426175.16</v>
      </c>
      <c r="D20" s="76">
        <v>39285.93</v>
      </c>
      <c r="E20" s="76">
        <v>3271.05</v>
      </c>
      <c r="F20" s="70"/>
    </row>
    <row r="21" spans="1:6" ht="12.75">
      <c r="A21" s="76" t="s">
        <v>11</v>
      </c>
      <c r="B21" s="76">
        <v>118425.1</v>
      </c>
      <c r="C21" s="76">
        <v>121747.86</v>
      </c>
      <c r="D21" s="76">
        <v>9511.59</v>
      </c>
      <c r="E21" s="76">
        <v>-435.05</v>
      </c>
      <c r="F21" s="72"/>
    </row>
    <row r="22" spans="1:6" ht="12.75">
      <c r="A22" s="76" t="s">
        <v>49</v>
      </c>
      <c r="B22" s="76">
        <v>22701.4</v>
      </c>
      <c r="C22" s="76">
        <v>22557.38</v>
      </c>
      <c r="D22" s="76">
        <v>2053.55</v>
      </c>
      <c r="E22" s="76">
        <v>-116.63</v>
      </c>
      <c r="F22" s="72"/>
    </row>
    <row r="23" spans="1:6" ht="12.75">
      <c r="A23" s="62" t="s">
        <v>65</v>
      </c>
      <c r="B23" s="62">
        <f>SUM(B20:B22)</f>
        <v>560588.25</v>
      </c>
      <c r="C23" s="62">
        <f>SUM(C20:C22)</f>
        <v>570480.4</v>
      </c>
      <c r="D23" s="62">
        <f>SUM(D20:D22)</f>
        <v>50851.07000000001</v>
      </c>
      <c r="E23" s="62">
        <f>SUM(E20:E22)</f>
        <v>2719.37</v>
      </c>
      <c r="F23" s="78"/>
    </row>
    <row r="24" spans="1:6" ht="12.75">
      <c r="A24" s="76" t="s">
        <v>318</v>
      </c>
      <c r="B24" s="76">
        <v>0</v>
      </c>
      <c r="C24" s="76">
        <v>5300.16</v>
      </c>
      <c r="D24" s="76">
        <v>1745.5</v>
      </c>
      <c r="E24" s="76">
        <v>1745.5</v>
      </c>
      <c r="F24" s="78"/>
    </row>
    <row r="25" spans="1:6" ht="12.75">
      <c r="A25" s="62" t="s">
        <v>13</v>
      </c>
      <c r="B25" s="62">
        <f>SUM(B23:B24)</f>
        <v>560588.25</v>
      </c>
      <c r="C25" s="62">
        <f>SUM(C23:C24)</f>
        <v>575780.56</v>
      </c>
      <c r="D25" s="62">
        <f>SUM(D23:D24)</f>
        <v>52596.57000000001</v>
      </c>
      <c r="E25" s="62">
        <f>SUM(E23:E24)</f>
        <v>4464.87</v>
      </c>
      <c r="F25" s="79">
        <v>99</v>
      </c>
    </row>
    <row r="26" spans="1:6" ht="12.75">
      <c r="A26" s="62"/>
      <c r="B26" s="62"/>
      <c r="C26" s="62"/>
      <c r="D26" s="62"/>
      <c r="E26" s="62"/>
      <c r="F26" s="78"/>
    </row>
    <row r="27" spans="1:6" ht="12.75">
      <c r="A27" s="62"/>
      <c r="B27" s="76"/>
      <c r="C27" s="76"/>
      <c r="D27" s="76"/>
      <c r="E27" s="76"/>
      <c r="F27" s="80"/>
    </row>
    <row r="28" spans="1:6" ht="12.75">
      <c r="A28" s="81" t="s">
        <v>71</v>
      </c>
      <c r="B28" s="82">
        <v>1096385.83</v>
      </c>
      <c r="C28" s="76">
        <v>1064663.55</v>
      </c>
      <c r="D28" s="76"/>
      <c r="E28" s="76"/>
      <c r="F28" s="78"/>
    </row>
    <row r="29" spans="1:6" ht="12.75">
      <c r="A29" s="81" t="s">
        <v>72</v>
      </c>
      <c r="B29" s="82">
        <v>454325.64</v>
      </c>
      <c r="C29" s="76">
        <v>453899.7</v>
      </c>
      <c r="D29" s="76"/>
      <c r="E29" s="76"/>
      <c r="F29" s="78"/>
    </row>
    <row r="30" spans="1:6" ht="12.75">
      <c r="A30" s="81" t="s">
        <v>79</v>
      </c>
      <c r="B30" s="82">
        <v>273684.43</v>
      </c>
      <c r="C30" s="76">
        <v>275836.96</v>
      </c>
      <c r="D30" s="76"/>
      <c r="E30" s="76"/>
      <c r="F30" s="78"/>
    </row>
    <row r="31" spans="1:6" ht="12.75">
      <c r="A31" s="81"/>
      <c r="B31" s="83"/>
      <c r="C31" s="62"/>
      <c r="D31" s="62"/>
      <c r="E31" s="62"/>
      <c r="F31" s="78"/>
    </row>
    <row r="32" spans="1:6" ht="12.75">
      <c r="A32" s="81" t="s">
        <v>73</v>
      </c>
      <c r="B32" s="83">
        <f>SUM(B28:B31)</f>
        <v>1824395.9000000001</v>
      </c>
      <c r="C32" s="62">
        <f>SUM(C28:C31)</f>
        <v>1794400.21</v>
      </c>
      <c r="D32" s="62"/>
      <c r="E32" s="62"/>
      <c r="F32" s="79"/>
    </row>
    <row r="33" spans="1:6" ht="12.75">
      <c r="A33" s="84"/>
      <c r="B33" s="85"/>
      <c r="C33" s="86"/>
      <c r="D33" s="86"/>
      <c r="E33" s="86"/>
      <c r="F33" s="86"/>
    </row>
    <row r="34" spans="1:6" ht="12.75">
      <c r="A34" s="216" t="s">
        <v>246</v>
      </c>
      <c r="B34" s="216"/>
      <c r="C34" s="216"/>
      <c r="D34" s="216"/>
      <c r="E34" s="216"/>
      <c r="F34" s="216"/>
    </row>
    <row r="35" spans="1:6" ht="12.75">
      <c r="A35" s="216" t="s">
        <v>247</v>
      </c>
      <c r="B35" s="216"/>
      <c r="C35" s="216"/>
      <c r="D35" s="216"/>
      <c r="E35" s="216"/>
      <c r="F35" s="216"/>
    </row>
    <row r="36" spans="1:6" ht="12.75">
      <c r="A36" s="63"/>
      <c r="B36" s="63"/>
      <c r="C36" s="63"/>
      <c r="D36" s="63"/>
      <c r="E36" s="63"/>
      <c r="F36" s="63"/>
    </row>
    <row r="37" spans="1:6" ht="12.75">
      <c r="A37" s="87" t="s">
        <v>451</v>
      </c>
      <c r="B37" s="88"/>
      <c r="C37" s="88"/>
      <c r="D37" s="88"/>
      <c r="E37" s="89"/>
      <c r="F37" s="89">
        <v>464409.51</v>
      </c>
    </row>
    <row r="38" spans="1:6" ht="12.75">
      <c r="A38" s="131"/>
      <c r="B38" s="132"/>
      <c r="C38" s="132"/>
      <c r="D38" s="132"/>
      <c r="E38" s="133"/>
      <c r="F38" s="89"/>
    </row>
    <row r="39" spans="1:6" ht="12.75">
      <c r="A39" s="90" t="s">
        <v>15</v>
      </c>
      <c r="B39" s="91"/>
      <c r="C39" s="91"/>
      <c r="D39" s="91"/>
      <c r="E39" s="92"/>
      <c r="F39" s="43"/>
    </row>
    <row r="40" spans="1:6" ht="12.75">
      <c r="A40" s="93" t="s">
        <v>253</v>
      </c>
      <c r="B40" s="94"/>
      <c r="C40" s="94"/>
      <c r="D40" s="47"/>
      <c r="E40" s="43"/>
      <c r="F40" s="43">
        <f>SUM(C24)</f>
        <v>5300.16</v>
      </c>
    </row>
    <row r="41" spans="1:6" ht="12.75">
      <c r="A41" s="93" t="s">
        <v>254</v>
      </c>
      <c r="B41" s="94"/>
      <c r="C41" s="94"/>
      <c r="D41" s="47"/>
      <c r="E41" s="43"/>
      <c r="F41" s="43"/>
    </row>
    <row r="42" spans="1:6" ht="12.75">
      <c r="A42" s="95" t="s">
        <v>14</v>
      </c>
      <c r="B42" s="96"/>
      <c r="C42" s="96"/>
      <c r="D42" s="96"/>
      <c r="E42" s="97"/>
      <c r="F42" s="97">
        <f>SUM(F40:F41)</f>
        <v>5300.16</v>
      </c>
    </row>
    <row r="43" spans="1:6" ht="12.75">
      <c r="A43" s="98"/>
      <c r="B43" s="99"/>
      <c r="C43" s="99"/>
      <c r="D43" s="99"/>
      <c r="E43" s="126"/>
      <c r="F43" s="97"/>
    </row>
    <row r="44" spans="1:6" ht="12.75">
      <c r="A44" s="98" t="s">
        <v>277</v>
      </c>
      <c r="B44" s="99"/>
      <c r="C44" s="100"/>
      <c r="D44" s="100"/>
      <c r="E44" s="101"/>
      <c r="F44" s="43">
        <v>70000</v>
      </c>
    </row>
    <row r="45" spans="1:6" ht="12.75">
      <c r="A45" s="98"/>
      <c r="B45" s="99"/>
      <c r="C45" s="100"/>
      <c r="D45" s="100"/>
      <c r="E45" s="101"/>
      <c r="F45" s="101"/>
    </row>
    <row r="46" spans="1:6" ht="12.75">
      <c r="A46" s="98" t="s">
        <v>16</v>
      </c>
      <c r="B46" s="99"/>
      <c r="C46" s="99"/>
      <c r="D46" s="99"/>
      <c r="E46" s="99"/>
      <c r="F46" s="80"/>
    </row>
    <row r="47" spans="1:6" ht="12.75">
      <c r="A47" s="102" t="s">
        <v>452</v>
      </c>
      <c r="B47" s="103"/>
      <c r="C47" s="103"/>
      <c r="D47" s="103"/>
      <c r="E47" s="103"/>
      <c r="F47" s="79">
        <f>SUM(F37+F42-F44)</f>
        <v>399709.67</v>
      </c>
    </row>
    <row r="48" spans="1:6" ht="12.75">
      <c r="A48" s="86"/>
      <c r="B48" s="86"/>
      <c r="C48" s="86"/>
      <c r="D48" s="86"/>
      <c r="E48" s="86"/>
      <c r="F48" s="86"/>
    </row>
    <row r="49" spans="1:6" ht="12.75">
      <c r="A49" s="104" t="s">
        <v>75</v>
      </c>
      <c r="B49" s="39"/>
      <c r="C49" s="39"/>
      <c r="D49" s="39"/>
      <c r="E49" s="39"/>
      <c r="F49" s="39"/>
    </row>
    <row r="50" spans="1:6" ht="12.75">
      <c r="A50" s="104"/>
      <c r="B50" s="39"/>
      <c r="C50" s="39"/>
      <c r="D50" s="39"/>
      <c r="E50" s="39"/>
      <c r="F50" s="39"/>
    </row>
    <row r="51" spans="1:6" ht="12.75">
      <c r="A51" s="217" t="s">
        <v>601</v>
      </c>
      <c r="B51" s="217"/>
      <c r="C51" s="217"/>
      <c r="D51" s="217"/>
      <c r="E51" s="217"/>
      <c r="F51" s="217"/>
    </row>
    <row r="52" spans="1:6" ht="12.75">
      <c r="A52" s="65"/>
      <c r="B52" s="65"/>
      <c r="C52" s="65"/>
      <c r="D52" s="65"/>
      <c r="E52" s="65"/>
      <c r="F52" s="65"/>
    </row>
    <row r="53" spans="1:6" ht="12.75">
      <c r="A53" s="215" t="s">
        <v>458</v>
      </c>
      <c r="B53" s="215"/>
      <c r="C53" s="215"/>
      <c r="D53" s="106">
        <v>-38872.56</v>
      </c>
      <c r="E53" s="65"/>
      <c r="F53" s="65"/>
    </row>
    <row r="54" spans="1:6" ht="12.75">
      <c r="A54" s="107" t="s">
        <v>257</v>
      </c>
      <c r="B54" s="108"/>
      <c r="C54" s="108"/>
      <c r="D54" s="65"/>
      <c r="E54" s="65"/>
      <c r="F54" s="65"/>
    </row>
    <row r="55" spans="1:6" ht="12.75">
      <c r="A55" s="218" t="s">
        <v>498</v>
      </c>
      <c r="B55" s="219"/>
      <c r="C55" s="219"/>
      <c r="D55" s="110">
        <f>SUM(B23)</f>
        <v>560588.25</v>
      </c>
      <c r="E55" s="65"/>
      <c r="F55" s="65"/>
    </row>
    <row r="56" spans="1:6" ht="12.75">
      <c r="A56" s="109" t="s">
        <v>335</v>
      </c>
      <c r="B56" s="109"/>
      <c r="C56" s="109"/>
      <c r="D56" s="110">
        <v>3600</v>
      </c>
      <c r="E56" s="65"/>
      <c r="F56" s="65"/>
    </row>
    <row r="57" spans="1:6" ht="12.75">
      <c r="A57" s="109" t="s">
        <v>274</v>
      </c>
      <c r="B57" s="109"/>
      <c r="C57" s="109"/>
      <c r="D57" s="110">
        <v>0</v>
      </c>
      <c r="E57" s="65"/>
      <c r="F57" s="65"/>
    </row>
    <row r="58" spans="1:6" ht="12.75">
      <c r="A58" s="107" t="s">
        <v>268</v>
      </c>
      <c r="B58" s="107"/>
      <c r="C58" s="107"/>
      <c r="D58" s="106">
        <f>SUM(D55:D57)</f>
        <v>564188.25</v>
      </c>
      <c r="E58" s="65"/>
      <c r="F58" s="65"/>
    </row>
    <row r="59" spans="1:6" ht="12.75">
      <c r="A59" s="107"/>
      <c r="B59" s="107"/>
      <c r="C59" s="107"/>
      <c r="D59" s="106"/>
      <c r="E59" s="65"/>
      <c r="F59" s="65"/>
    </row>
    <row r="60" spans="1:6" ht="12.75">
      <c r="A60" s="107"/>
      <c r="B60" s="107"/>
      <c r="C60" s="107"/>
      <c r="D60" s="106"/>
      <c r="E60" s="65"/>
      <c r="F60" s="65"/>
    </row>
    <row r="61" spans="1:6" ht="12.75">
      <c r="A61" s="107"/>
      <c r="B61" s="107"/>
      <c r="C61" s="107"/>
      <c r="D61" s="106"/>
      <c r="E61" s="65"/>
      <c r="F61" s="65"/>
    </row>
    <row r="62" spans="1:6" ht="12.75">
      <c r="A62" s="107"/>
      <c r="B62" s="107"/>
      <c r="C62" s="107"/>
      <c r="D62" s="106"/>
      <c r="E62" s="65"/>
      <c r="F62" s="65"/>
    </row>
    <row r="63" spans="1:6" ht="12.75">
      <c r="A63" s="107"/>
      <c r="B63" s="107"/>
      <c r="C63" s="107"/>
      <c r="D63" s="106"/>
      <c r="E63" s="65"/>
      <c r="F63" s="65"/>
    </row>
    <row r="64" spans="1:6" ht="12.75">
      <c r="A64" s="107"/>
      <c r="B64" s="107"/>
      <c r="C64" s="107"/>
      <c r="D64" s="106"/>
      <c r="E64" s="65"/>
      <c r="F64" s="65"/>
    </row>
    <row r="65" spans="1:6" ht="12.75">
      <c r="A65" s="107"/>
      <c r="B65" s="107"/>
      <c r="C65" s="107"/>
      <c r="D65" s="106"/>
      <c r="E65" s="65"/>
      <c r="F65" s="65"/>
    </row>
    <row r="66" spans="1:6" ht="12.75">
      <c r="A66" s="107"/>
      <c r="B66" s="107"/>
      <c r="C66" s="107"/>
      <c r="D66" s="111"/>
      <c r="E66" s="65"/>
      <c r="F66" s="65"/>
    </row>
    <row r="67" spans="1:6" ht="12.75">
      <c r="A67" s="107" t="s">
        <v>258</v>
      </c>
      <c r="B67" s="108"/>
      <c r="C67" s="108"/>
      <c r="D67" s="65"/>
      <c r="E67" s="65"/>
      <c r="F67" s="65"/>
    </row>
    <row r="68" spans="1:6" ht="12.75">
      <c r="A68" s="108" t="s">
        <v>111</v>
      </c>
      <c r="B68" s="108"/>
      <c r="C68" s="108"/>
      <c r="D68" s="65"/>
      <c r="E68" s="65"/>
      <c r="F68" s="65"/>
    </row>
    <row r="69" spans="1:7" ht="12.75">
      <c r="A69" s="32" t="s">
        <v>250</v>
      </c>
      <c r="B69" s="33"/>
      <c r="C69" s="34" t="s">
        <v>483</v>
      </c>
      <c r="D69" s="34" t="s">
        <v>66</v>
      </c>
      <c r="E69" s="226" t="s">
        <v>490</v>
      </c>
      <c r="F69" s="214"/>
      <c r="G69" s="227"/>
    </row>
    <row r="70" spans="1:7" ht="12.75">
      <c r="A70" s="35" t="s">
        <v>251</v>
      </c>
      <c r="B70" s="36"/>
      <c r="C70" s="46" t="s">
        <v>484</v>
      </c>
      <c r="D70" s="37" t="s">
        <v>4</v>
      </c>
      <c r="E70" s="154" t="s">
        <v>485</v>
      </c>
      <c r="F70" s="5" t="s">
        <v>486</v>
      </c>
      <c r="G70" s="5" t="s">
        <v>487</v>
      </c>
    </row>
    <row r="71" spans="1:9" ht="12.75">
      <c r="A71" s="220" t="s">
        <v>249</v>
      </c>
      <c r="B71" s="221"/>
      <c r="C71" s="151" t="s">
        <v>260</v>
      </c>
      <c r="D71" s="112">
        <v>55674.48</v>
      </c>
      <c r="E71" s="13" t="s">
        <v>488</v>
      </c>
      <c r="F71" s="43">
        <v>1.39</v>
      </c>
      <c r="G71" s="76">
        <v>1.39</v>
      </c>
      <c r="I71" s="51"/>
    </row>
    <row r="72" spans="1:9" ht="12.75">
      <c r="A72" s="213" t="s">
        <v>256</v>
      </c>
      <c r="B72" s="214"/>
      <c r="C72" s="191" t="s">
        <v>97</v>
      </c>
      <c r="D72" s="192">
        <v>180324.67</v>
      </c>
      <c r="E72" s="13" t="s">
        <v>488</v>
      </c>
      <c r="F72" s="43">
        <v>4.06</v>
      </c>
      <c r="G72" s="76">
        <v>4.71</v>
      </c>
      <c r="I72" s="51"/>
    </row>
    <row r="73" spans="1:7" ht="12.75">
      <c r="A73" s="175" t="s">
        <v>598</v>
      </c>
      <c r="B73" s="115"/>
      <c r="C73" s="191"/>
      <c r="D73" s="82">
        <v>0</v>
      </c>
      <c r="E73" s="190"/>
      <c r="F73" s="176"/>
      <c r="G73" s="176"/>
    </row>
    <row r="74" spans="1:9" ht="12.75">
      <c r="A74" s="114" t="s">
        <v>67</v>
      </c>
      <c r="B74" s="115"/>
      <c r="C74" s="151" t="s">
        <v>597</v>
      </c>
      <c r="D74" s="82">
        <v>12750.44</v>
      </c>
      <c r="E74" s="13" t="s">
        <v>488</v>
      </c>
      <c r="F74" s="43">
        <v>0.31</v>
      </c>
      <c r="G74" s="76">
        <v>0.32</v>
      </c>
      <c r="I74" s="51"/>
    </row>
    <row r="75" spans="1:9" ht="12.75">
      <c r="A75" s="114" t="s">
        <v>68</v>
      </c>
      <c r="B75" s="115"/>
      <c r="C75" s="151" t="s">
        <v>20</v>
      </c>
      <c r="D75" s="116">
        <v>3204.29</v>
      </c>
      <c r="E75" s="13" t="s">
        <v>488</v>
      </c>
      <c r="F75" s="43">
        <v>0.08</v>
      </c>
      <c r="G75" s="76">
        <v>0.08</v>
      </c>
      <c r="I75" s="51"/>
    </row>
    <row r="76" spans="1:9" ht="12.75">
      <c r="A76" s="117" t="s">
        <v>78</v>
      </c>
      <c r="B76" s="118"/>
      <c r="C76" s="151" t="s">
        <v>76</v>
      </c>
      <c r="D76" s="116">
        <v>2737.04</v>
      </c>
      <c r="E76" s="13" t="s">
        <v>488</v>
      </c>
      <c r="F76" s="43">
        <v>0.06</v>
      </c>
      <c r="G76" s="76">
        <v>0.07</v>
      </c>
      <c r="I76" s="51"/>
    </row>
    <row r="77" spans="1:9" ht="12.75">
      <c r="A77" s="143" t="s">
        <v>492</v>
      </c>
      <c r="B77" s="118"/>
      <c r="C77" s="151" t="s">
        <v>261</v>
      </c>
      <c r="D77" s="82">
        <v>48564.93</v>
      </c>
      <c r="E77" s="13" t="s">
        <v>488</v>
      </c>
      <c r="F77" s="43">
        <v>1.16</v>
      </c>
      <c r="G77" s="76">
        <v>1.23</v>
      </c>
      <c r="I77" s="51"/>
    </row>
    <row r="78" spans="1:9" ht="12.75">
      <c r="A78" s="177" t="s">
        <v>596</v>
      </c>
      <c r="B78" s="118"/>
      <c r="C78" s="151" t="s">
        <v>261</v>
      </c>
      <c r="D78" s="116">
        <v>499</v>
      </c>
      <c r="E78" s="13" t="s">
        <v>491</v>
      </c>
      <c r="F78" s="76">
        <v>0.0222</v>
      </c>
      <c r="G78" s="76">
        <v>0.0222</v>
      </c>
      <c r="I78" s="51"/>
    </row>
    <row r="79" spans="1:9" ht="12.75">
      <c r="A79" s="113" t="s">
        <v>11</v>
      </c>
      <c r="B79" s="118"/>
      <c r="C79" s="151" t="s">
        <v>18</v>
      </c>
      <c r="D79" s="116">
        <v>118425.1</v>
      </c>
      <c r="E79" s="13" t="s">
        <v>488</v>
      </c>
      <c r="F79" s="76">
        <v>2.84</v>
      </c>
      <c r="G79" s="76">
        <v>2.98</v>
      </c>
      <c r="I79" s="51"/>
    </row>
    <row r="80" spans="1:8" ht="15">
      <c r="A80" s="113"/>
      <c r="B80" s="118"/>
      <c r="C80" s="151"/>
      <c r="D80" s="116"/>
      <c r="E80" s="76"/>
      <c r="F80" s="5" t="s">
        <v>493</v>
      </c>
      <c r="G80" s="5" t="s">
        <v>494</v>
      </c>
      <c r="H80" s="45"/>
    </row>
    <row r="81" spans="1:8" ht="15">
      <c r="A81" s="114" t="s">
        <v>272</v>
      </c>
      <c r="B81" s="119"/>
      <c r="C81" s="151" t="s">
        <v>19</v>
      </c>
      <c r="D81" s="82">
        <v>21971.9</v>
      </c>
      <c r="E81" s="13" t="s">
        <v>489</v>
      </c>
      <c r="F81" s="76">
        <v>3.66</v>
      </c>
      <c r="G81" s="76">
        <v>3.94</v>
      </c>
      <c r="H81" s="45"/>
    </row>
    <row r="82" spans="1:7" ht="12.75">
      <c r="A82" s="113" t="s">
        <v>269</v>
      </c>
      <c r="B82" s="43"/>
      <c r="C82" s="121"/>
      <c r="D82" s="121">
        <f>SUM(D71:D81)</f>
        <v>444151.8500000001</v>
      </c>
      <c r="E82" s="113"/>
      <c r="F82" s="43"/>
      <c r="G82" s="5"/>
    </row>
    <row r="83" spans="1:6" ht="12.75">
      <c r="A83" s="86"/>
      <c r="B83" s="44"/>
      <c r="C83" s="122"/>
      <c r="D83" s="123"/>
      <c r="E83" s="10"/>
      <c r="F83" s="10"/>
    </row>
    <row r="84" spans="1:6" ht="12.75">
      <c r="A84" s="44" t="s">
        <v>9</v>
      </c>
      <c r="B84" s="44"/>
      <c r="C84" s="122"/>
      <c r="D84" s="123">
        <v>25276.79</v>
      </c>
      <c r="E84" s="10" t="s">
        <v>276</v>
      </c>
      <c r="F84" s="10"/>
    </row>
    <row r="85" spans="1:6" ht="12.75">
      <c r="A85" s="42"/>
      <c r="B85" s="42"/>
      <c r="C85" s="42"/>
      <c r="D85" s="42"/>
      <c r="E85" s="42"/>
      <c r="F85" s="42"/>
    </row>
    <row r="86" spans="1:6" ht="12.75">
      <c r="A86" s="128" t="s">
        <v>275</v>
      </c>
      <c r="B86" s="128"/>
      <c r="C86" s="129"/>
      <c r="D86" s="130">
        <v>8712.53</v>
      </c>
      <c r="E86" s="40" t="s">
        <v>278</v>
      </c>
      <c r="F86" s="40"/>
    </row>
    <row r="87" spans="1:6" ht="12.75">
      <c r="A87" s="128" t="s">
        <v>279</v>
      </c>
      <c r="B87" s="128"/>
      <c r="C87" s="129"/>
      <c r="D87" s="130">
        <v>48765.82</v>
      </c>
      <c r="E87" s="40" t="s">
        <v>283</v>
      </c>
      <c r="F87" s="40"/>
    </row>
    <row r="88" spans="1:6" ht="12.75">
      <c r="A88" s="40" t="s">
        <v>282</v>
      </c>
      <c r="B88" s="40"/>
      <c r="C88" s="40"/>
      <c r="D88" s="40">
        <v>5532</v>
      </c>
      <c r="E88" s="40"/>
      <c r="F88" s="40"/>
    </row>
    <row r="89" spans="1:6" ht="12.75">
      <c r="A89" s="107" t="s">
        <v>270</v>
      </c>
      <c r="B89" s="39"/>
      <c r="C89" s="39"/>
      <c r="D89" s="124">
        <f>SUM(D82:D88)</f>
        <v>532438.9900000001</v>
      </c>
      <c r="E89" s="125"/>
      <c r="F89" s="125"/>
    </row>
    <row r="90" spans="1:6" ht="12.75">
      <c r="A90" s="215" t="s">
        <v>459</v>
      </c>
      <c r="B90" s="215"/>
      <c r="C90" s="215"/>
      <c r="D90" s="106">
        <f>SUM(D53+D58-D89)</f>
        <v>-7123.300000000163</v>
      </c>
      <c r="E90" s="125"/>
      <c r="F90" s="125"/>
    </row>
    <row r="91" spans="1:6" ht="12.75">
      <c r="A91" s="148" t="s">
        <v>501</v>
      </c>
      <c r="B91" s="125"/>
      <c r="C91" s="125"/>
      <c r="D91" s="106">
        <f>SUM(E23)</f>
        <v>2719.37</v>
      </c>
      <c r="E91" s="125"/>
      <c r="F91" s="125"/>
    </row>
    <row r="92" spans="1:6" ht="12.75">
      <c r="A92" s="148" t="s">
        <v>502</v>
      </c>
      <c r="B92" s="125"/>
      <c r="C92" s="125"/>
      <c r="D92" s="106"/>
      <c r="E92" s="125"/>
      <c r="F92" s="125"/>
    </row>
    <row r="93" spans="1:6" ht="12.75">
      <c r="A93" s="212" t="s">
        <v>615</v>
      </c>
      <c r="B93" s="212"/>
      <c r="C93" s="212"/>
      <c r="D93" s="106">
        <f>SUM(D90-D91)</f>
        <v>-9842.670000000162</v>
      </c>
      <c r="E93" s="125"/>
      <c r="F93" s="125"/>
    </row>
    <row r="94" spans="1:6" ht="12.75">
      <c r="A94" s="105"/>
      <c r="B94" s="105"/>
      <c r="C94" s="105"/>
      <c r="D94" s="106"/>
      <c r="E94" s="125"/>
      <c r="F94" s="125"/>
    </row>
    <row r="95" spans="1:7" ht="12.75">
      <c r="A95" s="9" t="s">
        <v>74</v>
      </c>
      <c r="B95" s="9"/>
      <c r="C95" s="9"/>
      <c r="D95" s="9"/>
      <c r="E95" s="9" t="s">
        <v>495</v>
      </c>
      <c r="F95" s="65" t="s">
        <v>104</v>
      </c>
      <c r="G95" s="65" t="s">
        <v>104</v>
      </c>
    </row>
    <row r="96" spans="1:9" ht="12.75">
      <c r="A96" s="9"/>
      <c r="B96" s="9"/>
      <c r="C96" s="9"/>
      <c r="D96" s="10"/>
      <c r="E96" s="50"/>
      <c r="F96" s="50" t="s">
        <v>594</v>
      </c>
      <c r="G96" t="s">
        <v>474</v>
      </c>
      <c r="I96" s="10"/>
    </row>
    <row r="97" spans="1:9" ht="12.75">
      <c r="A97" s="10" t="s">
        <v>77</v>
      </c>
      <c r="B97" s="10" t="s">
        <v>392</v>
      </c>
      <c r="C97" s="10"/>
      <c r="D97" s="10"/>
      <c r="E97" s="173" t="s">
        <v>592</v>
      </c>
      <c r="F97" s="120">
        <v>134.34</v>
      </c>
      <c r="G97">
        <v>142.44</v>
      </c>
      <c r="I97" s="120"/>
    </row>
    <row r="98" spans="1:9" ht="12.75">
      <c r="A98" s="10"/>
      <c r="B98" s="10" t="s">
        <v>396</v>
      </c>
      <c r="C98" s="10"/>
      <c r="D98" s="10"/>
      <c r="E98" s="173"/>
      <c r="F98" s="120"/>
      <c r="I98" s="120"/>
    </row>
    <row r="99" spans="1:9" ht="12.75">
      <c r="A99" s="10" t="s">
        <v>77</v>
      </c>
      <c r="B99" s="10" t="s">
        <v>394</v>
      </c>
      <c r="C99" s="10"/>
      <c r="D99" s="10"/>
      <c r="E99" s="109"/>
      <c r="F99" s="120"/>
      <c r="I99" s="120"/>
    </row>
    <row r="100" spans="1:9" ht="12.75">
      <c r="A100" s="10"/>
      <c r="B100" s="10" t="s">
        <v>396</v>
      </c>
      <c r="C100" s="10"/>
      <c r="D100" s="10"/>
      <c r="E100" s="173" t="s">
        <v>593</v>
      </c>
      <c r="F100" s="120">
        <v>1794.52</v>
      </c>
      <c r="G100">
        <v>1885.24</v>
      </c>
      <c r="I100" s="120"/>
    </row>
    <row r="101" spans="1:9" ht="12.75">
      <c r="A101" s="10" t="s">
        <v>181</v>
      </c>
      <c r="B101" s="10" t="s">
        <v>108</v>
      </c>
      <c r="C101" s="10"/>
      <c r="D101" s="10"/>
      <c r="E101" s="173" t="s">
        <v>107</v>
      </c>
      <c r="F101" s="120">
        <v>21.54</v>
      </c>
      <c r="G101">
        <v>23.91</v>
      </c>
      <c r="I101" s="120"/>
    </row>
    <row r="102" spans="1:9" ht="12.75">
      <c r="A102" s="10" t="s">
        <v>181</v>
      </c>
      <c r="B102" s="10" t="s">
        <v>109</v>
      </c>
      <c r="C102" s="10"/>
      <c r="D102" s="10"/>
      <c r="E102" s="173" t="s">
        <v>107</v>
      </c>
      <c r="F102" s="120">
        <v>14.82</v>
      </c>
      <c r="G102">
        <v>16.45</v>
      </c>
      <c r="I102" s="120"/>
    </row>
    <row r="103" spans="1:9" ht="12.75">
      <c r="A103" s="10"/>
      <c r="B103" s="10"/>
      <c r="C103" s="10"/>
      <c r="D103" s="10"/>
      <c r="E103" s="120"/>
      <c r="F103" s="120"/>
      <c r="I103" s="120"/>
    </row>
    <row r="104" spans="1:6" ht="12.75">
      <c r="A104" s="203" t="s">
        <v>112</v>
      </c>
      <c r="B104" s="203"/>
      <c r="C104" s="203"/>
      <c r="D104" s="9"/>
      <c r="E104" s="203"/>
      <c r="F104" s="203"/>
    </row>
    <row r="105" spans="1:6" ht="12.75">
      <c r="A105" s="203" t="s">
        <v>113</v>
      </c>
      <c r="B105" s="203"/>
      <c r="C105" s="203"/>
      <c r="D105" s="203"/>
      <c r="E105" s="203"/>
      <c r="F105" s="203"/>
    </row>
    <row r="106" spans="1:6" ht="12.75">
      <c r="A106" s="50" t="s">
        <v>503</v>
      </c>
      <c r="B106" s="203"/>
      <c r="C106" s="203"/>
      <c r="D106" s="203"/>
      <c r="E106" s="203"/>
      <c r="F106" s="203"/>
    </row>
    <row r="107" spans="1:6" ht="12.75">
      <c r="A107" t="s">
        <v>500</v>
      </c>
      <c r="B107" s="203"/>
      <c r="C107" s="203"/>
      <c r="D107" s="203"/>
      <c r="E107" s="203"/>
      <c r="F107" s="203"/>
    </row>
    <row r="108" spans="1:6" ht="12.75">
      <c r="A108" t="s">
        <v>654</v>
      </c>
      <c r="B108" s="203"/>
      <c r="C108" s="203"/>
      <c r="D108" s="203"/>
      <c r="E108" s="203"/>
      <c r="F108" s="203"/>
    </row>
    <row r="109" spans="1:6" ht="12.75">
      <c r="A109" t="s">
        <v>655</v>
      </c>
      <c r="B109" s="203"/>
      <c r="C109" s="203"/>
      <c r="D109" s="203"/>
      <c r="E109" s="203"/>
      <c r="F109" s="203"/>
    </row>
    <row r="110" spans="1:6" ht="12.75">
      <c r="A110" t="s">
        <v>656</v>
      </c>
      <c r="B110" s="203"/>
      <c r="C110" s="203"/>
      <c r="D110" s="203"/>
      <c r="E110" s="203"/>
      <c r="F110" s="203"/>
    </row>
    <row r="111" spans="1:6" ht="12.75">
      <c r="A111" t="s">
        <v>658</v>
      </c>
      <c r="B111" s="203"/>
      <c r="C111" s="203"/>
      <c r="D111" s="203"/>
      <c r="E111" s="203"/>
      <c r="F111" s="203"/>
    </row>
    <row r="112" spans="1:6" ht="12.75">
      <c r="A112" s="50" t="s">
        <v>657</v>
      </c>
      <c r="B112" s="203"/>
      <c r="C112" s="203"/>
      <c r="D112" s="203"/>
      <c r="E112" s="203"/>
      <c r="F112" s="203"/>
    </row>
    <row r="113" spans="1:6" ht="12.75">
      <c r="A113" t="s">
        <v>659</v>
      </c>
      <c r="B113" s="203"/>
      <c r="C113" s="203"/>
      <c r="D113" s="203"/>
      <c r="E113" s="203"/>
      <c r="F113" s="203"/>
    </row>
    <row r="114" spans="1:6" ht="12.75">
      <c r="A114" s="10"/>
      <c r="B114" s="10"/>
      <c r="C114" s="10"/>
      <c r="D114" s="10"/>
      <c r="E114" s="10"/>
      <c r="F114" s="10"/>
    </row>
    <row r="115" spans="1:6" ht="12.75">
      <c r="A115" s="10" t="s">
        <v>273</v>
      </c>
      <c r="B115" s="10"/>
      <c r="C115" s="10" t="s">
        <v>442</v>
      </c>
      <c r="D115" s="10"/>
      <c r="E115" s="10"/>
      <c r="F115" s="10"/>
    </row>
    <row r="116" spans="1:6" ht="12.75">
      <c r="A116" s="10"/>
      <c r="B116" s="10"/>
      <c r="C116" s="10"/>
      <c r="D116" s="10"/>
      <c r="E116" s="10"/>
      <c r="F116" s="10"/>
    </row>
    <row r="117" spans="1:6" ht="12.75">
      <c r="A117" s="10"/>
      <c r="B117" s="10"/>
      <c r="C117" s="10"/>
      <c r="D117" s="10"/>
      <c r="E117" s="10"/>
      <c r="F117" s="10"/>
    </row>
    <row r="118" spans="1:3" ht="12.75">
      <c r="A118" s="10"/>
      <c r="B118" s="10"/>
      <c r="C118" s="10"/>
    </row>
    <row r="119" spans="1:3" ht="12.75">
      <c r="A119" s="10"/>
      <c r="B119" s="10"/>
      <c r="C119" s="10"/>
    </row>
    <row r="120" spans="1:3" ht="12.75">
      <c r="A120" s="10"/>
      <c r="B120" s="10"/>
      <c r="C120" s="10"/>
    </row>
    <row r="121" spans="1:3" ht="12.75">
      <c r="A121" s="10" t="s">
        <v>280</v>
      </c>
      <c r="B121" s="10"/>
      <c r="C121" s="10"/>
    </row>
    <row r="122" spans="1:6" ht="12.75">
      <c r="A122" s="10"/>
      <c r="B122" s="10"/>
      <c r="C122" s="10"/>
      <c r="D122" s="10"/>
      <c r="E122" s="10"/>
      <c r="F122" s="10"/>
    </row>
    <row r="123" spans="1:6" ht="12.75">
      <c r="A123" s="10"/>
      <c r="B123" s="10"/>
      <c r="C123" s="10"/>
      <c r="D123" s="10"/>
      <c r="E123" s="10"/>
      <c r="F123" s="10"/>
    </row>
    <row r="124" spans="1:6" ht="12.75">
      <c r="A124" s="10"/>
      <c r="B124" s="10"/>
      <c r="C124" s="10"/>
      <c r="D124" s="10"/>
      <c r="E124" s="10"/>
      <c r="F124" s="10"/>
    </row>
    <row r="125" spans="1:6" ht="12.75">
      <c r="A125" s="10"/>
      <c r="B125" s="10"/>
      <c r="C125" s="10"/>
      <c r="D125" s="10"/>
      <c r="E125" s="10"/>
      <c r="F125" s="10"/>
    </row>
    <row r="126" spans="1:6" ht="12.75">
      <c r="A126" s="10"/>
      <c r="B126" s="10"/>
      <c r="C126" s="10"/>
      <c r="D126" s="10"/>
      <c r="E126" s="10"/>
      <c r="F126" s="10"/>
    </row>
    <row r="127" spans="1:6" ht="12.75">
      <c r="A127" s="10"/>
      <c r="B127" s="10"/>
      <c r="C127" s="10"/>
      <c r="D127" s="10"/>
      <c r="E127" s="10"/>
      <c r="F127" s="10"/>
    </row>
    <row r="128" spans="1:6" ht="12.75">
      <c r="A128" s="10"/>
      <c r="B128" s="10"/>
      <c r="C128" s="10"/>
      <c r="D128" s="10"/>
      <c r="E128" s="10"/>
      <c r="F128" s="10"/>
    </row>
    <row r="129" spans="1:6" ht="12.75">
      <c r="A129" s="10"/>
      <c r="B129" s="10"/>
      <c r="C129" s="10"/>
      <c r="D129" s="10"/>
      <c r="E129" s="10"/>
      <c r="F129" s="10"/>
    </row>
    <row r="130" spans="1:6" ht="12.75">
      <c r="A130" s="10"/>
      <c r="B130" s="10"/>
      <c r="C130" s="10"/>
      <c r="D130" s="10"/>
      <c r="E130" s="10"/>
      <c r="F130" s="10"/>
    </row>
    <row r="131" spans="1:6" ht="12.75">
      <c r="A131" s="10"/>
      <c r="B131" s="10"/>
      <c r="C131" s="10"/>
      <c r="D131" s="10"/>
      <c r="E131" s="10"/>
      <c r="F131" s="10"/>
    </row>
    <row r="132" spans="1:6" ht="12.75">
      <c r="A132" s="10"/>
      <c r="B132" s="10"/>
      <c r="C132" s="10"/>
      <c r="D132" s="10"/>
      <c r="E132" s="10"/>
      <c r="F132" s="10"/>
    </row>
    <row r="133" spans="1:6" ht="12.75">
      <c r="A133" s="10"/>
      <c r="B133" s="10"/>
      <c r="C133" s="10"/>
      <c r="D133" s="10"/>
      <c r="E133" s="10"/>
      <c r="F133" s="10"/>
    </row>
    <row r="134" spans="1:6" ht="12.75">
      <c r="A134" s="10"/>
      <c r="B134" s="10"/>
      <c r="C134" s="10"/>
      <c r="D134" s="10"/>
      <c r="E134" s="10"/>
      <c r="F134" s="10"/>
    </row>
    <row r="135" spans="1:6" ht="12.75">
      <c r="A135" s="10"/>
      <c r="B135" s="10"/>
      <c r="C135" s="10"/>
      <c r="D135" s="10"/>
      <c r="E135" s="10"/>
      <c r="F135" s="10"/>
    </row>
  </sheetData>
  <sheetProtection/>
  <mergeCells count="16">
    <mergeCell ref="A3:F3"/>
    <mergeCell ref="A4:F4"/>
    <mergeCell ref="C5:D5"/>
    <mergeCell ref="A14:F14"/>
    <mergeCell ref="D16:E16"/>
    <mergeCell ref="D17:E17"/>
    <mergeCell ref="A93:C93"/>
    <mergeCell ref="A71:B71"/>
    <mergeCell ref="A72:B72"/>
    <mergeCell ref="A90:C90"/>
    <mergeCell ref="A34:F34"/>
    <mergeCell ref="A35:F35"/>
    <mergeCell ref="A51:F51"/>
    <mergeCell ref="A53:C53"/>
    <mergeCell ref="A55:C55"/>
    <mergeCell ref="E69:G69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149"/>
  <sheetViews>
    <sheetView zoomScalePageLayoutView="0" workbookViewId="0" topLeftCell="A79">
      <selection activeCell="G52" sqref="G52:H52"/>
    </sheetView>
  </sheetViews>
  <sheetFormatPr defaultColWidth="9.00390625" defaultRowHeight="12.75"/>
  <cols>
    <col min="1" max="1" width="26.625" style="0" customWidth="1"/>
    <col min="2" max="2" width="11.375" style="0" customWidth="1"/>
    <col min="3" max="3" width="16.625" style="0" customWidth="1"/>
    <col min="4" max="4" width="13.875" style="0" customWidth="1"/>
    <col min="5" max="5" width="12.625" style="0" customWidth="1"/>
    <col min="6" max="6" width="9.00390625" style="0" customWidth="1"/>
    <col min="7" max="7" width="11.125" style="0" customWidth="1"/>
  </cols>
  <sheetData>
    <row r="1" spans="1:6" ht="12.75">
      <c r="A1" s="8"/>
      <c r="B1" s="8"/>
      <c r="C1" s="8"/>
      <c r="D1" s="8"/>
      <c r="E1" s="8"/>
      <c r="F1" s="8"/>
    </row>
    <row r="2" spans="1:6" ht="12.75">
      <c r="A2" s="8"/>
      <c r="B2" s="8"/>
      <c r="C2" s="8"/>
      <c r="D2" s="8"/>
      <c r="E2" s="8"/>
      <c r="F2" s="8"/>
    </row>
    <row r="3" spans="1:6" ht="12.75">
      <c r="A3" s="8"/>
      <c r="B3" s="8"/>
      <c r="C3" s="8"/>
      <c r="D3" s="8"/>
      <c r="E3" s="8"/>
      <c r="F3" s="8"/>
    </row>
    <row r="4" spans="1:6" ht="12.75">
      <c r="A4" s="216" t="s">
        <v>448</v>
      </c>
      <c r="B4" s="216"/>
      <c r="C4" s="216"/>
      <c r="D4" s="216"/>
      <c r="E4" s="216"/>
      <c r="F4" s="216"/>
    </row>
    <row r="5" spans="1:6" ht="12.75">
      <c r="A5" s="228" t="s">
        <v>28</v>
      </c>
      <c r="B5" s="228"/>
      <c r="C5" s="228"/>
      <c r="D5" s="228"/>
      <c r="E5" s="228"/>
      <c r="F5" s="228"/>
    </row>
    <row r="6" spans="1:6" ht="12.75">
      <c r="A6" s="39"/>
      <c r="B6" s="65" t="s">
        <v>26</v>
      </c>
      <c r="C6" s="217" t="s">
        <v>91</v>
      </c>
      <c r="D6" s="228"/>
      <c r="E6" s="9" t="s">
        <v>92</v>
      </c>
      <c r="F6" s="10"/>
    </row>
    <row r="7" spans="1:6" ht="12.75">
      <c r="A7" s="39"/>
      <c r="B7" s="9"/>
      <c r="C7" s="9"/>
      <c r="D7" s="10"/>
      <c r="E7" s="9"/>
      <c r="F7" s="10"/>
    </row>
    <row r="8" spans="1:6" ht="12.75">
      <c r="A8" s="39" t="s">
        <v>21</v>
      </c>
      <c r="B8" s="40"/>
      <c r="C8" s="40"/>
      <c r="D8" s="40"/>
      <c r="E8" s="9" t="s">
        <v>90</v>
      </c>
      <c r="F8" s="10"/>
    </row>
    <row r="9" spans="1:6" ht="12.75">
      <c r="A9" s="66" t="s">
        <v>262</v>
      </c>
      <c r="B9" s="67"/>
      <c r="C9" s="67"/>
      <c r="D9" s="67"/>
      <c r="E9" s="68" t="s">
        <v>674</v>
      </c>
      <c r="F9" s="69"/>
    </row>
    <row r="10" spans="1:6" ht="12.75">
      <c r="A10" s="66" t="s">
        <v>263</v>
      </c>
      <c r="B10" s="67"/>
      <c r="C10" s="67"/>
      <c r="D10" s="67"/>
      <c r="E10" s="68" t="s">
        <v>339</v>
      </c>
      <c r="F10" s="69"/>
    </row>
    <row r="11" spans="1:6" ht="12.75">
      <c r="A11" s="66" t="s">
        <v>264</v>
      </c>
      <c r="B11" s="68"/>
      <c r="C11" s="69"/>
      <c r="D11" s="69"/>
      <c r="E11" s="9" t="s">
        <v>340</v>
      </c>
      <c r="F11" s="9"/>
    </row>
    <row r="12" spans="1:6" ht="12.75">
      <c r="A12" s="39" t="s">
        <v>265</v>
      </c>
      <c r="B12" s="40"/>
      <c r="C12" s="40"/>
      <c r="D12" s="40"/>
      <c r="E12" s="9" t="s">
        <v>386</v>
      </c>
      <c r="F12" s="9"/>
    </row>
    <row r="13" spans="1:6" ht="12.75">
      <c r="A13" s="39" t="s">
        <v>455</v>
      </c>
      <c r="B13" s="40"/>
      <c r="C13" s="40"/>
      <c r="D13" s="40"/>
      <c r="E13" s="9"/>
      <c r="F13" s="10"/>
    </row>
    <row r="14" spans="1:6" ht="12.75">
      <c r="A14" s="39"/>
      <c r="B14" s="40"/>
      <c r="C14" s="40"/>
      <c r="D14" s="40"/>
      <c r="E14" s="9"/>
      <c r="F14" s="10"/>
    </row>
    <row r="15" spans="1:6" ht="12.75">
      <c r="A15" s="217" t="s">
        <v>449</v>
      </c>
      <c r="B15" s="217"/>
      <c r="C15" s="217"/>
      <c r="D15" s="217"/>
      <c r="E15" s="217"/>
      <c r="F15" s="217"/>
    </row>
    <row r="16" spans="1:6" ht="12.75">
      <c r="A16" s="65"/>
      <c r="B16" s="65"/>
      <c r="C16" s="65"/>
      <c r="D16" s="65"/>
      <c r="E16" s="65"/>
      <c r="F16" s="65"/>
    </row>
    <row r="17" spans="1:6" ht="12.75">
      <c r="A17" s="70" t="s">
        <v>0</v>
      </c>
      <c r="B17" s="71" t="s">
        <v>23</v>
      </c>
      <c r="C17" s="71" t="s">
        <v>5</v>
      </c>
      <c r="D17" s="229" t="s">
        <v>24</v>
      </c>
      <c r="E17" s="230"/>
      <c r="F17" s="71" t="s">
        <v>7</v>
      </c>
    </row>
    <row r="18" spans="1:6" ht="12.75">
      <c r="A18" s="72" t="s">
        <v>1</v>
      </c>
      <c r="B18" s="73" t="s">
        <v>2</v>
      </c>
      <c r="C18" s="73" t="s">
        <v>2</v>
      </c>
      <c r="D18" s="231" t="s">
        <v>450</v>
      </c>
      <c r="E18" s="232"/>
      <c r="F18" s="73" t="s">
        <v>8</v>
      </c>
    </row>
    <row r="19" spans="1:6" ht="12.75">
      <c r="A19" s="72"/>
      <c r="B19" s="74" t="s">
        <v>3</v>
      </c>
      <c r="C19" s="74" t="s">
        <v>3</v>
      </c>
      <c r="D19" s="75" t="s">
        <v>2</v>
      </c>
      <c r="E19" s="76" t="s">
        <v>6</v>
      </c>
      <c r="F19" s="73"/>
    </row>
    <row r="20" spans="1:6" ht="12.75">
      <c r="A20" s="77"/>
      <c r="B20" s="75" t="s">
        <v>4</v>
      </c>
      <c r="C20" s="75" t="s">
        <v>4</v>
      </c>
      <c r="D20" s="75" t="s">
        <v>4</v>
      </c>
      <c r="E20" s="75" t="s">
        <v>4</v>
      </c>
      <c r="F20" s="74"/>
    </row>
    <row r="21" spans="1:6" ht="12.75">
      <c r="A21" s="5" t="s">
        <v>613</v>
      </c>
      <c r="B21" s="76">
        <v>211575.34</v>
      </c>
      <c r="C21" s="76">
        <v>201006.97</v>
      </c>
      <c r="D21" s="76">
        <v>42176.98</v>
      </c>
      <c r="E21" s="76">
        <v>24259.23</v>
      </c>
      <c r="F21" s="70"/>
    </row>
    <row r="22" spans="1:6" ht="12.75">
      <c r="A22" s="76" t="s">
        <v>11</v>
      </c>
      <c r="B22" s="76">
        <v>68883.76</v>
      </c>
      <c r="C22" s="76">
        <v>66055.96</v>
      </c>
      <c r="D22" s="76">
        <v>15921.76</v>
      </c>
      <c r="E22" s="76">
        <v>10136.16</v>
      </c>
      <c r="F22" s="72"/>
    </row>
    <row r="23" spans="1:6" ht="12.75">
      <c r="A23" s="76" t="s">
        <v>49</v>
      </c>
      <c r="B23" s="76">
        <v>15707.01</v>
      </c>
      <c r="C23" s="76">
        <v>14013.87</v>
      </c>
      <c r="D23" s="76">
        <v>4467.54</v>
      </c>
      <c r="E23" s="76">
        <v>3167.36</v>
      </c>
      <c r="F23" s="72"/>
    </row>
    <row r="24" spans="1:6" ht="12.75">
      <c r="A24" s="62" t="s">
        <v>65</v>
      </c>
      <c r="B24" s="62">
        <f>SUM(B21:B23)</f>
        <v>296166.11</v>
      </c>
      <c r="C24" s="62">
        <f>SUM(C21:C23)</f>
        <v>281076.8</v>
      </c>
      <c r="D24" s="62">
        <f>SUM(D21:D23)</f>
        <v>62566.280000000006</v>
      </c>
      <c r="E24" s="62">
        <f>SUM(E21:E23)</f>
        <v>37562.75</v>
      </c>
      <c r="F24" s="79">
        <v>88</v>
      </c>
    </row>
    <row r="25" spans="1:6" ht="12.75">
      <c r="A25" s="62"/>
      <c r="B25" s="76"/>
      <c r="C25" s="76"/>
      <c r="D25" s="76"/>
      <c r="E25" s="76"/>
      <c r="F25" s="80"/>
    </row>
    <row r="26" spans="1:6" ht="12.75">
      <c r="A26" s="81" t="s">
        <v>71</v>
      </c>
      <c r="B26" s="82">
        <v>654773.11</v>
      </c>
      <c r="C26" s="76">
        <v>571219.94</v>
      </c>
      <c r="D26" s="76"/>
      <c r="E26" s="76"/>
      <c r="F26" s="78"/>
    </row>
    <row r="27" spans="1:6" ht="12.75">
      <c r="A27" s="81" t="s">
        <v>79</v>
      </c>
      <c r="B27" s="82">
        <v>175876.83</v>
      </c>
      <c r="C27" s="76">
        <v>165349.65</v>
      </c>
      <c r="D27" s="76"/>
      <c r="E27" s="76"/>
      <c r="F27" s="78"/>
    </row>
    <row r="28" spans="1:6" ht="12.75">
      <c r="A28" s="81"/>
      <c r="B28" s="83"/>
      <c r="C28" s="62"/>
      <c r="D28" s="62"/>
      <c r="E28" s="62"/>
      <c r="F28" s="78"/>
    </row>
    <row r="29" spans="1:6" ht="12.75">
      <c r="A29" s="81" t="s">
        <v>73</v>
      </c>
      <c r="B29" s="83">
        <f>SUM(B26:B28)</f>
        <v>830649.94</v>
      </c>
      <c r="C29" s="62">
        <f>SUM(C26:C28)</f>
        <v>736569.59</v>
      </c>
      <c r="D29" s="62"/>
      <c r="E29" s="62"/>
      <c r="F29" s="79"/>
    </row>
    <row r="30" spans="1:6" ht="12.75">
      <c r="A30" s="84"/>
      <c r="B30" s="85"/>
      <c r="C30" s="86"/>
      <c r="D30" s="86"/>
      <c r="E30" s="86"/>
      <c r="F30" s="86"/>
    </row>
    <row r="31" spans="1:6" ht="12.75">
      <c r="A31" s="86"/>
      <c r="B31" s="86"/>
      <c r="C31" s="86"/>
      <c r="D31" s="86"/>
      <c r="E31" s="86"/>
      <c r="F31" s="86"/>
    </row>
    <row r="32" spans="1:6" ht="12.75">
      <c r="A32" s="104" t="s">
        <v>75</v>
      </c>
      <c r="B32" s="39"/>
      <c r="C32" s="39"/>
      <c r="D32" s="39"/>
      <c r="E32" s="39"/>
      <c r="F32" s="39"/>
    </row>
    <row r="33" spans="1:6" ht="12.75">
      <c r="A33" s="104"/>
      <c r="B33" s="39"/>
      <c r="C33" s="39"/>
      <c r="D33" s="39"/>
      <c r="E33" s="39"/>
      <c r="F33" s="39"/>
    </row>
    <row r="34" spans="1:6" ht="12.75">
      <c r="A34" s="104"/>
      <c r="B34" s="39"/>
      <c r="C34" s="39"/>
      <c r="D34" s="39"/>
      <c r="E34" s="39"/>
      <c r="F34" s="39"/>
    </row>
    <row r="35" spans="1:6" ht="12.75">
      <c r="A35" s="104"/>
      <c r="B35" s="39"/>
      <c r="C35" s="39"/>
      <c r="D35" s="39"/>
      <c r="E35" s="39"/>
      <c r="F35" s="39"/>
    </row>
    <row r="36" spans="1:6" ht="12.75">
      <c r="A36" s="104"/>
      <c r="B36" s="39"/>
      <c r="C36" s="39"/>
      <c r="D36" s="39"/>
      <c r="E36" s="39"/>
      <c r="F36" s="39"/>
    </row>
    <row r="37" spans="1:6" ht="12.75">
      <c r="A37" s="104"/>
      <c r="B37" s="39"/>
      <c r="C37" s="39"/>
      <c r="D37" s="39"/>
      <c r="E37" s="39"/>
      <c r="F37" s="39"/>
    </row>
    <row r="38" spans="1:6" ht="12.75">
      <c r="A38" s="104"/>
      <c r="B38" s="39"/>
      <c r="C38" s="39"/>
      <c r="D38" s="39"/>
      <c r="E38" s="39"/>
      <c r="F38" s="39"/>
    </row>
    <row r="39" spans="1:6" ht="12.75">
      <c r="A39" s="104"/>
      <c r="B39" s="39"/>
      <c r="C39" s="39"/>
      <c r="D39" s="39"/>
      <c r="E39" s="39"/>
      <c r="F39" s="39"/>
    </row>
    <row r="40" spans="1:6" ht="12.75">
      <c r="A40" s="217" t="s">
        <v>601</v>
      </c>
      <c r="B40" s="217"/>
      <c r="C40" s="217"/>
      <c r="D40" s="217"/>
      <c r="E40" s="217"/>
      <c r="F40" s="217"/>
    </row>
    <row r="41" spans="1:6" ht="12.75">
      <c r="A41" s="65"/>
      <c r="B41" s="65"/>
      <c r="C41" s="65"/>
      <c r="D41" s="65"/>
      <c r="E41" s="65"/>
      <c r="F41" s="65"/>
    </row>
    <row r="42" spans="1:6" ht="12.75">
      <c r="A42" s="215" t="s">
        <v>458</v>
      </c>
      <c r="B42" s="215"/>
      <c r="C42" s="215"/>
      <c r="D42" s="106">
        <v>43534.94</v>
      </c>
      <c r="E42" s="65"/>
      <c r="F42" s="65"/>
    </row>
    <row r="43" spans="1:6" ht="12.75">
      <c r="A43" s="107" t="s">
        <v>257</v>
      </c>
      <c r="B43" s="108"/>
      <c r="C43" s="108"/>
      <c r="D43" s="65"/>
      <c r="E43" s="65"/>
      <c r="F43" s="65"/>
    </row>
    <row r="44" spans="1:6" ht="12.75">
      <c r="A44" s="218" t="s">
        <v>498</v>
      </c>
      <c r="B44" s="219"/>
      <c r="C44" s="219"/>
      <c r="D44" s="110">
        <f>SUM(B24)</f>
        <v>296166.11</v>
      </c>
      <c r="E44" s="65"/>
      <c r="F44" s="65"/>
    </row>
    <row r="45" spans="1:6" ht="12.75">
      <c r="A45" s="109" t="s">
        <v>274</v>
      </c>
      <c r="B45" s="109"/>
      <c r="C45" s="109"/>
      <c r="D45" s="110">
        <v>0</v>
      </c>
      <c r="E45" s="65"/>
      <c r="F45" s="65"/>
    </row>
    <row r="46" spans="1:6" ht="12.75">
      <c r="A46" s="107" t="s">
        <v>268</v>
      </c>
      <c r="B46" s="107"/>
      <c r="C46" s="107"/>
      <c r="D46" s="106">
        <f>SUM(D44:D45)</f>
        <v>296166.11</v>
      </c>
      <c r="E46" s="65"/>
      <c r="F46" s="65"/>
    </row>
    <row r="47" spans="1:6" ht="12.75">
      <c r="A47" s="107"/>
      <c r="B47" s="107"/>
      <c r="C47" s="107"/>
      <c r="D47" s="106"/>
      <c r="E47" s="65"/>
      <c r="F47" s="65"/>
    </row>
    <row r="48" spans="1:6" ht="12.75">
      <c r="A48" s="107"/>
      <c r="B48" s="107"/>
      <c r="C48" s="107"/>
      <c r="D48" s="106"/>
      <c r="E48" s="65"/>
      <c r="F48" s="65"/>
    </row>
    <row r="49" spans="1:6" ht="12.75">
      <c r="A49" s="107"/>
      <c r="B49" s="107"/>
      <c r="C49" s="107"/>
      <c r="D49" s="106"/>
      <c r="E49" s="65"/>
      <c r="F49" s="65"/>
    </row>
    <row r="50" spans="1:6" ht="12.75">
      <c r="A50" s="107"/>
      <c r="B50" s="107"/>
      <c r="C50" s="107"/>
      <c r="D50" s="106"/>
      <c r="E50" s="65"/>
      <c r="F50" s="65"/>
    </row>
    <row r="51" spans="1:6" ht="12.75">
      <c r="A51" s="107"/>
      <c r="B51" s="107"/>
      <c r="C51" s="107"/>
      <c r="D51" s="106"/>
      <c r="E51" s="65"/>
      <c r="F51" s="65"/>
    </row>
    <row r="52" spans="1:6" ht="12.75">
      <c r="A52" s="107"/>
      <c r="B52" s="107"/>
      <c r="C52" s="107"/>
      <c r="D52" s="106"/>
      <c r="E52" s="65"/>
      <c r="F52" s="65"/>
    </row>
    <row r="53" spans="1:6" ht="12.75">
      <c r="A53" s="107"/>
      <c r="B53" s="107"/>
      <c r="C53" s="107"/>
      <c r="D53" s="106"/>
      <c r="E53" s="65"/>
      <c r="F53" s="65"/>
    </row>
    <row r="54" spans="1:6" ht="12.75">
      <c r="A54" s="107"/>
      <c r="B54" s="107"/>
      <c r="C54" s="107"/>
      <c r="D54" s="106"/>
      <c r="E54" s="65"/>
      <c r="F54" s="65"/>
    </row>
    <row r="55" spans="1:6" ht="12.75">
      <c r="A55" s="107"/>
      <c r="B55" s="107"/>
      <c r="C55" s="107"/>
      <c r="D55" s="106"/>
      <c r="E55" s="65"/>
      <c r="F55" s="65"/>
    </row>
    <row r="56" spans="1:6" ht="12.75">
      <c r="A56" s="107"/>
      <c r="B56" s="107"/>
      <c r="C56" s="107"/>
      <c r="D56" s="106"/>
      <c r="E56" s="65"/>
      <c r="F56" s="65"/>
    </row>
    <row r="57" spans="1:6" ht="12.75">
      <c r="A57" s="107"/>
      <c r="B57" s="107"/>
      <c r="C57" s="107"/>
      <c r="D57" s="106"/>
      <c r="E57" s="65"/>
      <c r="F57" s="65"/>
    </row>
    <row r="58" spans="1:6" ht="12.75">
      <c r="A58" s="107"/>
      <c r="B58" s="107"/>
      <c r="C58" s="107"/>
      <c r="D58" s="106"/>
      <c r="E58" s="65"/>
      <c r="F58" s="65"/>
    </row>
    <row r="59" spans="1:6" ht="12.75">
      <c r="A59" s="107"/>
      <c r="B59" s="107"/>
      <c r="C59" s="107"/>
      <c r="D59" s="106"/>
      <c r="E59" s="65"/>
      <c r="F59" s="65"/>
    </row>
    <row r="60" spans="1:6" ht="12.75">
      <c r="A60" s="107"/>
      <c r="B60" s="107"/>
      <c r="C60" s="107"/>
      <c r="D60" s="106"/>
      <c r="E60" s="65"/>
      <c r="F60" s="65"/>
    </row>
    <row r="61" spans="1:6" ht="12.75">
      <c r="A61" s="107"/>
      <c r="B61" s="107"/>
      <c r="C61" s="107"/>
      <c r="D61" s="106"/>
      <c r="E61" s="65"/>
      <c r="F61" s="65"/>
    </row>
    <row r="62" spans="1:6" ht="12.75">
      <c r="A62" s="107"/>
      <c r="B62" s="107"/>
      <c r="C62" s="107"/>
      <c r="D62" s="106"/>
      <c r="E62" s="65"/>
      <c r="F62" s="65"/>
    </row>
    <row r="63" spans="1:6" ht="12.75">
      <c r="A63" s="107"/>
      <c r="B63" s="107"/>
      <c r="C63" s="107"/>
      <c r="D63" s="106"/>
      <c r="E63" s="65"/>
      <c r="F63" s="65"/>
    </row>
    <row r="64" spans="1:6" ht="12.75">
      <c r="A64" s="107"/>
      <c r="B64" s="107"/>
      <c r="C64" s="107"/>
      <c r="D64" s="106"/>
      <c r="E64" s="65"/>
      <c r="F64" s="65"/>
    </row>
    <row r="65" spans="1:6" ht="12.75">
      <c r="A65" s="107"/>
      <c r="B65" s="107"/>
      <c r="C65" s="107"/>
      <c r="D65" s="106"/>
      <c r="E65" s="65"/>
      <c r="F65" s="65"/>
    </row>
    <row r="66" spans="1:6" ht="12.75">
      <c r="A66" s="107"/>
      <c r="B66" s="107"/>
      <c r="C66" s="107"/>
      <c r="D66" s="106"/>
      <c r="E66" s="65"/>
      <c r="F66" s="65"/>
    </row>
    <row r="67" spans="1:6" ht="12.75">
      <c r="A67" s="107"/>
      <c r="B67" s="107"/>
      <c r="C67" s="107"/>
      <c r="D67" s="111"/>
      <c r="E67" s="65"/>
      <c r="F67" s="65"/>
    </row>
    <row r="68" spans="1:6" ht="12.75">
      <c r="A68" s="107" t="s">
        <v>258</v>
      </c>
      <c r="B68" s="108"/>
      <c r="C68" s="108"/>
      <c r="D68" s="65"/>
      <c r="E68" s="65"/>
      <c r="F68" s="65"/>
    </row>
    <row r="69" spans="1:6" ht="12.75">
      <c r="A69" s="108" t="s">
        <v>111</v>
      </c>
      <c r="B69" s="108"/>
      <c r="C69" s="108"/>
      <c r="D69" s="65"/>
      <c r="E69" s="65"/>
      <c r="F69" s="65"/>
    </row>
    <row r="70" spans="1:7" ht="12.75">
      <c r="A70" s="32" t="s">
        <v>250</v>
      </c>
      <c r="B70" s="33"/>
      <c r="C70" s="34" t="s">
        <v>483</v>
      </c>
      <c r="D70" s="34" t="s">
        <v>66</v>
      </c>
      <c r="E70" s="226" t="s">
        <v>490</v>
      </c>
      <c r="F70" s="214"/>
      <c r="G70" s="227"/>
    </row>
    <row r="71" spans="1:7" ht="12.75">
      <c r="A71" s="35" t="s">
        <v>251</v>
      </c>
      <c r="B71" s="36"/>
      <c r="C71" s="46" t="s">
        <v>484</v>
      </c>
      <c r="D71" s="37" t="s">
        <v>4</v>
      </c>
      <c r="E71" s="154" t="s">
        <v>485</v>
      </c>
      <c r="F71" s="5" t="s">
        <v>486</v>
      </c>
      <c r="G71" s="5" t="s">
        <v>487</v>
      </c>
    </row>
    <row r="72" spans="1:9" ht="12.75">
      <c r="A72" s="220" t="s">
        <v>249</v>
      </c>
      <c r="B72" s="221"/>
      <c r="C72" s="151" t="s">
        <v>260</v>
      </c>
      <c r="D72" s="112">
        <v>32384.28</v>
      </c>
      <c r="E72" s="13" t="s">
        <v>488</v>
      </c>
      <c r="F72" s="43">
        <v>1.39</v>
      </c>
      <c r="G72" s="76">
        <v>1.39</v>
      </c>
      <c r="I72" s="51"/>
    </row>
    <row r="73" spans="1:9" ht="12.75">
      <c r="A73" s="213" t="s">
        <v>256</v>
      </c>
      <c r="B73" s="214"/>
      <c r="C73" s="191" t="s">
        <v>97</v>
      </c>
      <c r="D73" s="192">
        <v>97735.12</v>
      </c>
      <c r="E73" s="13" t="s">
        <v>488</v>
      </c>
      <c r="F73" s="43">
        <v>3.67</v>
      </c>
      <c r="G73" s="76">
        <v>4.3</v>
      </c>
      <c r="I73" s="51"/>
    </row>
    <row r="74" spans="1:7" ht="12.75">
      <c r="A74" s="175" t="s">
        <v>598</v>
      </c>
      <c r="B74" s="115"/>
      <c r="C74" s="191" t="s">
        <v>97</v>
      </c>
      <c r="D74" s="82">
        <v>146.24</v>
      </c>
      <c r="E74" s="190" t="s">
        <v>614</v>
      </c>
      <c r="F74" s="243">
        <v>36.56</v>
      </c>
      <c r="G74" s="244"/>
    </row>
    <row r="75" spans="1:9" ht="12.75">
      <c r="A75" s="114" t="s">
        <v>67</v>
      </c>
      <c r="B75" s="115"/>
      <c r="C75" s="151" t="s">
        <v>597</v>
      </c>
      <c r="D75" s="82">
        <v>7416.54</v>
      </c>
      <c r="E75" s="13" t="s">
        <v>488</v>
      </c>
      <c r="F75" s="43">
        <v>0.31</v>
      </c>
      <c r="G75" s="76">
        <v>0.32</v>
      </c>
      <c r="I75" s="51"/>
    </row>
    <row r="76" spans="1:9" ht="12.75">
      <c r="A76" s="114" t="s">
        <v>68</v>
      </c>
      <c r="B76" s="115"/>
      <c r="C76" s="151" t="s">
        <v>20</v>
      </c>
      <c r="D76" s="116">
        <v>1863.84</v>
      </c>
      <c r="E76" s="13" t="s">
        <v>488</v>
      </c>
      <c r="F76" s="43">
        <v>0.08</v>
      </c>
      <c r="G76" s="76">
        <v>0.08</v>
      </c>
      <c r="I76" s="51"/>
    </row>
    <row r="77" spans="1:9" ht="12.75">
      <c r="A77" s="117" t="s">
        <v>78</v>
      </c>
      <c r="B77" s="118"/>
      <c r="C77" s="151" t="s">
        <v>76</v>
      </c>
      <c r="D77" s="116">
        <v>1592.08</v>
      </c>
      <c r="E77" s="13" t="s">
        <v>488</v>
      </c>
      <c r="F77" s="43">
        <v>0.06</v>
      </c>
      <c r="G77" s="76">
        <v>0.07</v>
      </c>
      <c r="I77" s="51"/>
    </row>
    <row r="78" spans="1:9" ht="12.75">
      <c r="A78" s="143" t="s">
        <v>492</v>
      </c>
      <c r="B78" s="118"/>
      <c r="C78" s="151" t="s">
        <v>261</v>
      </c>
      <c r="D78" s="82">
        <v>28248.87</v>
      </c>
      <c r="E78" s="13" t="s">
        <v>488</v>
      </c>
      <c r="F78" s="43">
        <v>1.16</v>
      </c>
      <c r="G78" s="76">
        <v>1.23</v>
      </c>
      <c r="I78" s="51"/>
    </row>
    <row r="79" spans="1:9" ht="12.75">
      <c r="A79" s="177" t="s">
        <v>596</v>
      </c>
      <c r="B79" s="118"/>
      <c r="C79" s="151" t="s">
        <v>261</v>
      </c>
      <c r="D79" s="116">
        <v>348.07</v>
      </c>
      <c r="E79" s="13" t="s">
        <v>491</v>
      </c>
      <c r="F79" s="76">
        <v>0.0222</v>
      </c>
      <c r="G79" s="76">
        <v>0.0222</v>
      </c>
      <c r="I79" s="51"/>
    </row>
    <row r="80" spans="1:9" ht="12.75">
      <c r="A80" s="113" t="s">
        <v>11</v>
      </c>
      <c r="B80" s="118"/>
      <c r="C80" s="151" t="s">
        <v>18</v>
      </c>
      <c r="D80" s="116">
        <v>68883.76</v>
      </c>
      <c r="E80" s="13" t="s">
        <v>488</v>
      </c>
      <c r="F80" s="76">
        <v>2.84</v>
      </c>
      <c r="G80" s="76">
        <v>2.98</v>
      </c>
      <c r="I80" s="51"/>
    </row>
    <row r="81" spans="1:8" ht="15">
      <c r="A81" s="113"/>
      <c r="B81" s="118"/>
      <c r="C81" s="151"/>
      <c r="D81" s="116"/>
      <c r="E81" s="76"/>
      <c r="F81" s="5" t="s">
        <v>493</v>
      </c>
      <c r="G81" s="5" t="s">
        <v>494</v>
      </c>
      <c r="H81" s="45"/>
    </row>
    <row r="82" spans="1:8" ht="15">
      <c r="A82" s="114" t="s">
        <v>272</v>
      </c>
      <c r="B82" s="119"/>
      <c r="C82" s="151" t="s">
        <v>19</v>
      </c>
      <c r="D82" s="82">
        <v>10467.48</v>
      </c>
      <c r="E82" s="13" t="s">
        <v>489</v>
      </c>
      <c r="F82" s="76">
        <v>3.66</v>
      </c>
      <c r="G82" s="76">
        <v>3.94</v>
      </c>
      <c r="H82" s="45"/>
    </row>
    <row r="83" spans="1:7" ht="12.75">
      <c r="A83" s="113" t="s">
        <v>269</v>
      </c>
      <c r="B83" s="43"/>
      <c r="C83" s="121"/>
      <c r="D83" s="121">
        <f>SUM(D72:D82)</f>
        <v>249086.28</v>
      </c>
      <c r="E83" s="113"/>
      <c r="F83" s="43"/>
      <c r="G83" s="5"/>
    </row>
    <row r="84" spans="1:6" ht="12.75">
      <c r="A84" s="86"/>
      <c r="B84" s="44"/>
      <c r="C84" s="122"/>
      <c r="D84" s="123"/>
      <c r="E84" s="10"/>
      <c r="F84" s="10"/>
    </row>
    <row r="85" spans="1:6" ht="12.75">
      <c r="A85" s="44" t="s">
        <v>9</v>
      </c>
      <c r="B85" s="44"/>
      <c r="C85" s="122"/>
      <c r="D85" s="123">
        <v>49494.11</v>
      </c>
      <c r="E85" s="147" t="s">
        <v>477</v>
      </c>
      <c r="F85" s="10"/>
    </row>
    <row r="86" spans="1:6" ht="12.75">
      <c r="A86" s="42"/>
      <c r="B86" s="42"/>
      <c r="C86" s="42"/>
      <c r="D86" s="42"/>
      <c r="E86" s="42"/>
      <c r="F86" s="42"/>
    </row>
    <row r="87" spans="1:6" ht="12.75">
      <c r="A87" s="128" t="s">
        <v>275</v>
      </c>
      <c r="B87" s="128"/>
      <c r="C87" s="129"/>
      <c r="D87" s="130">
        <v>705</v>
      </c>
      <c r="E87" s="148" t="s">
        <v>478</v>
      </c>
      <c r="F87" s="10"/>
    </row>
    <row r="88" spans="1:6" ht="12.75">
      <c r="A88" s="128" t="s">
        <v>279</v>
      </c>
      <c r="B88" s="128"/>
      <c r="C88" s="129"/>
      <c r="D88" s="130">
        <v>5060.11</v>
      </c>
      <c r="E88" s="148" t="s">
        <v>479</v>
      </c>
      <c r="F88" s="10"/>
    </row>
    <row r="89" spans="1:6" ht="12.75">
      <c r="A89" s="40" t="s">
        <v>282</v>
      </c>
      <c r="B89" s="40"/>
      <c r="C89" s="40"/>
      <c r="D89" s="40">
        <v>2671</v>
      </c>
      <c r="E89" s="40"/>
      <c r="F89" s="40"/>
    </row>
    <row r="90" spans="1:6" ht="12.75">
      <c r="A90" s="107" t="s">
        <v>270</v>
      </c>
      <c r="B90" s="39"/>
      <c r="C90" s="39"/>
      <c r="D90" s="124">
        <f>SUM(D83:D89)</f>
        <v>307016.5</v>
      </c>
      <c r="E90" s="125"/>
      <c r="F90" s="125"/>
    </row>
    <row r="91" spans="1:6" ht="12.75">
      <c r="A91" s="215" t="s">
        <v>459</v>
      </c>
      <c r="B91" s="215"/>
      <c r="C91" s="215"/>
      <c r="D91" s="106">
        <f>SUM(D42+D46-D90)</f>
        <v>32684.54999999999</v>
      </c>
      <c r="E91" s="125"/>
      <c r="F91" s="125"/>
    </row>
    <row r="92" spans="1:6" ht="12.75">
      <c r="A92" s="148" t="s">
        <v>501</v>
      </c>
      <c r="B92" s="125"/>
      <c r="C92" s="125"/>
      <c r="D92" s="106">
        <f>SUM(E24)</f>
        <v>37562.75</v>
      </c>
      <c r="E92" s="125"/>
      <c r="F92" s="125"/>
    </row>
    <row r="93" spans="1:6" ht="12.75">
      <c r="A93" s="148" t="s">
        <v>502</v>
      </c>
      <c r="B93" s="125"/>
      <c r="C93" s="125"/>
      <c r="D93" s="106"/>
      <c r="E93" s="125"/>
      <c r="F93" s="125"/>
    </row>
    <row r="94" spans="1:6" ht="12.75">
      <c r="A94" s="212" t="s">
        <v>615</v>
      </c>
      <c r="B94" s="212"/>
      <c r="C94" s="212"/>
      <c r="D94" s="106">
        <f>SUM(D91-D92)</f>
        <v>-4878.200000000012</v>
      </c>
      <c r="E94" s="125"/>
      <c r="F94" s="125"/>
    </row>
    <row r="95" spans="1:6" ht="12.75">
      <c r="A95" s="193"/>
      <c r="B95" s="193"/>
      <c r="C95" s="193"/>
      <c r="D95" s="106"/>
      <c r="E95" s="125"/>
      <c r="F95" s="125"/>
    </row>
    <row r="96" spans="1:7" ht="12.75">
      <c r="A96" s="9" t="s">
        <v>74</v>
      </c>
      <c r="B96" s="9"/>
      <c r="C96" s="9"/>
      <c r="D96" s="9"/>
      <c r="E96" s="9" t="s">
        <v>495</v>
      </c>
      <c r="F96" s="65" t="s">
        <v>104</v>
      </c>
      <c r="G96" s="65" t="s">
        <v>104</v>
      </c>
    </row>
    <row r="97" spans="1:7" ht="12.75">
      <c r="A97" s="9"/>
      <c r="B97" s="9"/>
      <c r="C97" s="9"/>
      <c r="D97" s="10"/>
      <c r="E97" s="50"/>
      <c r="F97" s="50" t="s">
        <v>594</v>
      </c>
      <c r="G97" t="s">
        <v>474</v>
      </c>
    </row>
    <row r="98" spans="1:9" ht="12.75">
      <c r="A98" s="10" t="s">
        <v>77</v>
      </c>
      <c r="B98" s="10" t="s">
        <v>400</v>
      </c>
      <c r="C98" s="10"/>
      <c r="D98" s="10"/>
      <c r="E98" s="173" t="s">
        <v>592</v>
      </c>
      <c r="F98" s="10">
        <v>1866.11</v>
      </c>
      <c r="G98">
        <v>1904.34</v>
      </c>
      <c r="I98" s="10"/>
    </row>
    <row r="99" spans="1:9" ht="12.75">
      <c r="A99" s="10"/>
      <c r="B99" s="10" t="s">
        <v>401</v>
      </c>
      <c r="C99" s="10"/>
      <c r="D99" s="10"/>
      <c r="E99" s="173"/>
      <c r="F99" s="10"/>
      <c r="I99" s="10"/>
    </row>
    <row r="100" spans="1:9" ht="12.75">
      <c r="A100" s="10" t="s">
        <v>181</v>
      </c>
      <c r="B100" s="10" t="s">
        <v>108</v>
      </c>
      <c r="C100" s="10"/>
      <c r="D100" s="10"/>
      <c r="E100" s="173" t="s">
        <v>107</v>
      </c>
      <c r="F100" s="120">
        <v>21.54</v>
      </c>
      <c r="G100">
        <v>23.91</v>
      </c>
      <c r="I100" s="120"/>
    </row>
    <row r="101" spans="1:9" ht="12.75">
      <c r="A101" s="10" t="s">
        <v>181</v>
      </c>
      <c r="B101" s="10" t="s">
        <v>109</v>
      </c>
      <c r="C101" s="10"/>
      <c r="D101" s="10"/>
      <c r="E101" s="173" t="s">
        <v>107</v>
      </c>
      <c r="F101" s="120">
        <v>14.82</v>
      </c>
      <c r="G101">
        <v>16.45</v>
      </c>
      <c r="I101" s="120"/>
    </row>
    <row r="102" spans="1:6" ht="12.75">
      <c r="A102" s="10"/>
      <c r="B102" s="10"/>
      <c r="C102" s="10"/>
      <c r="D102" s="10"/>
      <c r="E102" s="173"/>
      <c r="F102" s="120"/>
    </row>
    <row r="103" spans="1:6" ht="12.75">
      <c r="A103" s="203" t="s">
        <v>112</v>
      </c>
      <c r="B103" s="203"/>
      <c r="C103" s="203"/>
      <c r="D103" s="9"/>
      <c r="E103" s="203"/>
      <c r="F103" s="203"/>
    </row>
    <row r="104" spans="1:6" ht="12.75">
      <c r="A104" s="203" t="s">
        <v>113</v>
      </c>
      <c r="B104" s="203"/>
      <c r="C104" s="203"/>
      <c r="D104" s="203"/>
      <c r="E104" s="203"/>
      <c r="F104" s="203"/>
    </row>
    <row r="105" spans="1:6" ht="12.75">
      <c r="A105" s="50" t="s">
        <v>503</v>
      </c>
      <c r="B105" s="203"/>
      <c r="C105" s="203"/>
      <c r="D105" s="203"/>
      <c r="E105" s="203"/>
      <c r="F105" s="203"/>
    </row>
    <row r="106" spans="1:6" ht="12.75">
      <c r="A106" t="s">
        <v>500</v>
      </c>
      <c r="B106" s="203"/>
      <c r="C106" s="203"/>
      <c r="D106" s="203"/>
      <c r="E106" s="203"/>
      <c r="F106" s="203"/>
    </row>
    <row r="107" spans="1:6" ht="12.75">
      <c r="A107" t="s">
        <v>654</v>
      </c>
      <c r="B107" s="203"/>
      <c r="C107" s="203"/>
      <c r="D107" s="203"/>
      <c r="E107" s="203"/>
      <c r="F107" s="203"/>
    </row>
    <row r="108" spans="1:6" ht="12.75">
      <c r="A108" t="s">
        <v>655</v>
      </c>
      <c r="B108" s="203"/>
      <c r="C108" s="203"/>
      <c r="D108" s="203"/>
      <c r="E108" s="203"/>
      <c r="F108" s="203"/>
    </row>
    <row r="109" spans="1:6" ht="12.75">
      <c r="A109" t="s">
        <v>656</v>
      </c>
      <c r="B109" s="203"/>
      <c r="C109" s="203"/>
      <c r="D109" s="203"/>
      <c r="E109" s="203"/>
      <c r="F109" s="203"/>
    </row>
    <row r="110" spans="1:6" ht="12.75">
      <c r="A110" t="s">
        <v>658</v>
      </c>
      <c r="B110" s="203"/>
      <c r="C110" s="203"/>
      <c r="D110" s="203"/>
      <c r="E110" s="203"/>
      <c r="F110" s="203"/>
    </row>
    <row r="111" spans="1:6" ht="12.75">
      <c r="A111" s="50" t="s">
        <v>657</v>
      </c>
      <c r="B111" s="203"/>
      <c r="C111" s="203"/>
      <c r="D111" s="203"/>
      <c r="E111" s="203"/>
      <c r="F111" s="203"/>
    </row>
    <row r="112" spans="1:6" ht="12.75">
      <c r="A112" t="s">
        <v>659</v>
      </c>
      <c r="B112" s="203"/>
      <c r="C112" s="203"/>
      <c r="D112" s="203"/>
      <c r="E112" s="203"/>
      <c r="F112" s="203"/>
    </row>
    <row r="113" spans="1:6" ht="12.75">
      <c r="A113" s="10"/>
      <c r="B113" s="10"/>
      <c r="C113" s="10"/>
      <c r="D113" s="10"/>
      <c r="E113" s="10"/>
      <c r="F113" s="10"/>
    </row>
    <row r="114" spans="1:6" ht="12.75">
      <c r="A114" s="10" t="s">
        <v>273</v>
      </c>
      <c r="B114" s="10"/>
      <c r="C114" s="10" t="s">
        <v>442</v>
      </c>
      <c r="D114" s="10"/>
      <c r="E114" s="10"/>
      <c r="F114" s="10"/>
    </row>
    <row r="115" spans="1:6" ht="12.75">
      <c r="A115" s="10"/>
      <c r="B115" s="10"/>
      <c r="C115" s="10"/>
      <c r="D115" s="10"/>
      <c r="E115" s="10"/>
      <c r="F115" s="10"/>
    </row>
    <row r="116" spans="1:6" ht="12.75">
      <c r="A116" s="10"/>
      <c r="B116" s="10"/>
      <c r="C116" s="10"/>
      <c r="D116" s="10"/>
      <c r="E116" s="10"/>
      <c r="F116" s="10"/>
    </row>
    <row r="117" spans="1:3" ht="12.75">
      <c r="A117" s="10"/>
      <c r="B117" s="10"/>
      <c r="C117" s="10"/>
    </row>
    <row r="118" spans="1:3" ht="12.75">
      <c r="A118" s="10"/>
      <c r="B118" s="10"/>
      <c r="C118" s="10"/>
    </row>
    <row r="119" spans="1:3" ht="12.75">
      <c r="A119" s="10"/>
      <c r="B119" s="10"/>
      <c r="C119" s="10"/>
    </row>
    <row r="120" spans="1:3" ht="12.75">
      <c r="A120" s="10" t="s">
        <v>280</v>
      </c>
      <c r="B120" s="10"/>
      <c r="C120" s="10"/>
    </row>
    <row r="121" spans="1:6" ht="12.75">
      <c r="A121" s="10"/>
      <c r="B121" s="10"/>
      <c r="C121" s="10"/>
      <c r="D121" s="10"/>
      <c r="E121" s="10"/>
      <c r="F121" s="10"/>
    </row>
    <row r="122" spans="1:6" ht="12.75">
      <c r="A122" s="10"/>
      <c r="B122" s="10"/>
      <c r="C122" s="10"/>
      <c r="D122" s="10"/>
      <c r="E122" s="10"/>
      <c r="F122" s="10"/>
    </row>
    <row r="123" spans="1:6" ht="12.75">
      <c r="A123" s="10"/>
      <c r="B123" s="10"/>
      <c r="C123" s="10"/>
      <c r="D123" s="10"/>
      <c r="E123" s="10"/>
      <c r="F123" s="10"/>
    </row>
    <row r="124" spans="1:6" ht="12.75">
      <c r="A124" s="10"/>
      <c r="B124" s="10"/>
      <c r="C124" s="10"/>
      <c r="D124" s="10"/>
      <c r="E124" s="10"/>
      <c r="F124" s="10"/>
    </row>
    <row r="125" spans="1:6" ht="12.75">
      <c r="A125" s="10"/>
      <c r="B125" s="10"/>
      <c r="C125" s="10"/>
      <c r="D125" s="10"/>
      <c r="E125" s="10"/>
      <c r="F125" s="10"/>
    </row>
    <row r="126" spans="1:6" ht="12.75">
      <c r="A126" s="10"/>
      <c r="B126" s="10"/>
      <c r="C126" s="10"/>
      <c r="D126" s="10"/>
      <c r="E126" s="10"/>
      <c r="F126" s="10"/>
    </row>
    <row r="127" spans="1:6" ht="12.75">
      <c r="A127" s="10"/>
      <c r="B127" s="10"/>
      <c r="C127" s="10"/>
      <c r="D127" s="10"/>
      <c r="E127" s="10"/>
      <c r="F127" s="10"/>
    </row>
    <row r="128" spans="1:6" ht="12.75">
      <c r="A128" s="10"/>
      <c r="B128" s="10"/>
      <c r="C128" s="10"/>
      <c r="D128" s="10"/>
      <c r="E128" s="10"/>
      <c r="F128" s="10"/>
    </row>
    <row r="129" spans="1:6" ht="12.75">
      <c r="A129" s="10"/>
      <c r="B129" s="10"/>
      <c r="C129" s="10"/>
      <c r="D129" s="10"/>
      <c r="E129" s="10"/>
      <c r="F129" s="10"/>
    </row>
    <row r="130" spans="1:6" ht="12.75">
      <c r="A130" s="10"/>
      <c r="B130" s="10"/>
      <c r="C130" s="10"/>
      <c r="D130" s="10"/>
      <c r="E130" s="10"/>
      <c r="F130" s="10"/>
    </row>
    <row r="131" spans="1:6" ht="12.75">
      <c r="A131" s="10"/>
      <c r="B131" s="10"/>
      <c r="C131" s="10"/>
      <c r="D131" s="10"/>
      <c r="E131" s="10"/>
      <c r="F131" s="10"/>
    </row>
    <row r="132" spans="1:6" ht="12.75">
      <c r="A132" s="10"/>
      <c r="B132" s="10"/>
      <c r="C132" s="10"/>
      <c r="D132" s="10"/>
      <c r="E132" s="10"/>
      <c r="F132" s="10"/>
    </row>
    <row r="133" spans="1:6" ht="12.75">
      <c r="A133" s="10"/>
      <c r="B133" s="10"/>
      <c r="C133" s="10"/>
      <c r="D133" s="10"/>
      <c r="E133" s="10"/>
      <c r="F133" s="10"/>
    </row>
    <row r="134" spans="1:6" ht="12.75">
      <c r="A134" s="10"/>
      <c r="B134" s="10"/>
      <c r="C134" s="10"/>
      <c r="D134" s="10"/>
      <c r="E134" s="10"/>
      <c r="F134" s="10"/>
    </row>
    <row r="135" spans="1:6" ht="12.75">
      <c r="A135" s="10"/>
      <c r="B135" s="10"/>
      <c r="C135" s="10"/>
      <c r="D135" s="10"/>
      <c r="E135" s="10"/>
      <c r="F135" s="10"/>
    </row>
    <row r="136" spans="1:6" ht="12.75">
      <c r="A136" s="10"/>
      <c r="B136" s="10"/>
      <c r="C136" s="10"/>
      <c r="D136" s="10"/>
      <c r="E136" s="10"/>
      <c r="F136" s="10"/>
    </row>
    <row r="137" spans="1:6" ht="12.75">
      <c r="A137" s="10"/>
      <c r="B137" s="10"/>
      <c r="C137" s="10"/>
      <c r="D137" s="10"/>
      <c r="E137" s="10"/>
      <c r="F137" s="10"/>
    </row>
    <row r="138" spans="1:6" ht="12.75">
      <c r="A138" s="10"/>
      <c r="B138" s="10"/>
      <c r="C138" s="10"/>
      <c r="D138" s="10"/>
      <c r="E138" s="10"/>
      <c r="F138" s="10"/>
    </row>
    <row r="139" spans="1:6" ht="12.75">
      <c r="A139" s="10"/>
      <c r="B139" s="10"/>
      <c r="C139" s="10"/>
      <c r="D139" s="10"/>
      <c r="E139" s="10"/>
      <c r="F139" s="10"/>
    </row>
    <row r="140" spans="1:6" ht="12.75">
      <c r="A140" s="10"/>
      <c r="B140" s="10"/>
      <c r="C140" s="10"/>
      <c r="D140" s="10"/>
      <c r="E140" s="10"/>
      <c r="F140" s="10"/>
    </row>
    <row r="141" spans="1:6" ht="12.75">
      <c r="A141" s="10"/>
      <c r="B141" s="10"/>
      <c r="C141" s="10"/>
      <c r="D141" s="10"/>
      <c r="E141" s="10"/>
      <c r="F141" s="10"/>
    </row>
    <row r="142" spans="1:6" ht="12.75">
      <c r="A142" s="10"/>
      <c r="B142" s="10"/>
      <c r="C142" s="10"/>
      <c r="D142" s="10"/>
      <c r="E142" s="10"/>
      <c r="F142" s="10"/>
    </row>
    <row r="143" spans="1:6" ht="12.75">
      <c r="A143" s="10"/>
      <c r="B143" s="10"/>
      <c r="C143" s="10"/>
      <c r="D143" s="10"/>
      <c r="E143" s="10"/>
      <c r="F143" s="10"/>
    </row>
    <row r="144" spans="1:6" ht="12.75">
      <c r="A144" s="10"/>
      <c r="B144" s="10"/>
      <c r="C144" s="10"/>
      <c r="D144" s="10"/>
      <c r="E144" s="10"/>
      <c r="F144" s="10"/>
    </row>
    <row r="145" spans="1:6" ht="12.75">
      <c r="A145" s="10"/>
      <c r="B145" s="10"/>
      <c r="C145" s="10"/>
      <c r="D145" s="10"/>
      <c r="E145" s="10"/>
      <c r="F145" s="10"/>
    </row>
    <row r="146" spans="1:6" ht="12.75">
      <c r="A146" s="10"/>
      <c r="B146" s="10"/>
      <c r="C146" s="10"/>
      <c r="D146" s="10"/>
      <c r="E146" s="10"/>
      <c r="F146" s="10"/>
    </row>
    <row r="147" spans="1:6" ht="12.75">
      <c r="A147" s="10"/>
      <c r="B147" s="10"/>
      <c r="C147" s="10"/>
      <c r="D147" s="10"/>
      <c r="E147" s="10"/>
      <c r="F147" s="10"/>
    </row>
    <row r="148" spans="1:6" ht="12.75">
      <c r="A148" s="10"/>
      <c r="B148" s="10"/>
      <c r="C148" s="10"/>
      <c r="D148" s="10"/>
      <c r="E148" s="10"/>
      <c r="F148" s="10"/>
    </row>
    <row r="149" spans="1:6" ht="12.75">
      <c r="A149" s="10"/>
      <c r="B149" s="10"/>
      <c r="C149" s="10"/>
      <c r="D149" s="10"/>
      <c r="E149" s="10"/>
      <c r="F149" s="10"/>
    </row>
  </sheetData>
  <sheetProtection/>
  <mergeCells count="15">
    <mergeCell ref="A4:F4"/>
    <mergeCell ref="A5:F5"/>
    <mergeCell ref="C6:D6"/>
    <mergeCell ref="A15:F15"/>
    <mergeCell ref="D17:E17"/>
    <mergeCell ref="D18:E18"/>
    <mergeCell ref="A94:C94"/>
    <mergeCell ref="A72:B72"/>
    <mergeCell ref="A73:B73"/>
    <mergeCell ref="A91:C91"/>
    <mergeCell ref="A40:F40"/>
    <mergeCell ref="A42:C42"/>
    <mergeCell ref="A44:C44"/>
    <mergeCell ref="E70:G70"/>
    <mergeCell ref="F74:G74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139"/>
  <sheetViews>
    <sheetView zoomScalePageLayoutView="0" workbookViewId="0" topLeftCell="A58">
      <selection activeCell="A60" sqref="A60:IV60"/>
    </sheetView>
  </sheetViews>
  <sheetFormatPr defaultColWidth="9.00390625" defaultRowHeight="12.75"/>
  <cols>
    <col min="1" max="1" width="26.50390625" style="0" customWidth="1"/>
    <col min="2" max="2" width="11.00390625" style="0" customWidth="1"/>
    <col min="3" max="3" width="17.875" style="0" customWidth="1"/>
    <col min="4" max="4" width="13.375" style="0" customWidth="1"/>
    <col min="5" max="5" width="12.625" style="0" customWidth="1"/>
    <col min="6" max="6" width="10.125" style="0" customWidth="1"/>
    <col min="7" max="7" width="10.625" style="0" customWidth="1"/>
  </cols>
  <sheetData>
    <row r="1" spans="1:6" ht="12.75">
      <c r="A1" s="8"/>
      <c r="B1" s="8"/>
      <c r="C1" s="8"/>
      <c r="D1" s="8"/>
      <c r="E1" s="8"/>
      <c r="F1" s="8"/>
    </row>
    <row r="2" spans="1:6" ht="12.75">
      <c r="A2" s="216" t="s">
        <v>448</v>
      </c>
      <c r="B2" s="216"/>
      <c r="C2" s="216"/>
      <c r="D2" s="216"/>
      <c r="E2" s="216"/>
      <c r="F2" s="216"/>
    </row>
    <row r="3" spans="1:6" ht="12.75">
      <c r="A3" s="228" t="s">
        <v>28</v>
      </c>
      <c r="B3" s="228"/>
      <c r="C3" s="228"/>
      <c r="D3" s="228"/>
      <c r="E3" s="228"/>
      <c r="F3" s="228"/>
    </row>
    <row r="4" spans="1:6" ht="12.75">
      <c r="A4" s="39"/>
      <c r="B4" s="65" t="s">
        <v>26</v>
      </c>
      <c r="C4" s="217" t="s">
        <v>174</v>
      </c>
      <c r="D4" s="228"/>
      <c r="E4" s="9" t="s">
        <v>52</v>
      </c>
      <c r="F4" s="10"/>
    </row>
    <row r="5" spans="1:6" ht="12.75">
      <c r="A5" s="39"/>
      <c r="B5" s="9"/>
      <c r="C5" s="9"/>
      <c r="D5" s="10"/>
      <c r="E5" s="9"/>
      <c r="F5" s="10"/>
    </row>
    <row r="6" spans="1:6" ht="12.75">
      <c r="A6" s="39" t="s">
        <v>21</v>
      </c>
      <c r="B6" s="40"/>
      <c r="C6" s="40"/>
      <c r="D6" s="40"/>
      <c r="E6" s="9" t="s">
        <v>175</v>
      </c>
      <c r="F6" s="10"/>
    </row>
    <row r="7" spans="1:6" ht="12.75">
      <c r="A7" s="66" t="s">
        <v>262</v>
      </c>
      <c r="B7" s="67"/>
      <c r="C7" s="67"/>
      <c r="D7" s="67"/>
      <c r="E7" s="68" t="s">
        <v>675</v>
      </c>
      <c r="F7" s="69"/>
    </row>
    <row r="8" spans="1:6" ht="12.75">
      <c r="A8" s="66" t="s">
        <v>263</v>
      </c>
      <c r="B8" s="67"/>
      <c r="C8" s="67"/>
      <c r="D8" s="67"/>
      <c r="E8" s="204">
        <v>41365</v>
      </c>
      <c r="F8" s="69"/>
    </row>
    <row r="9" spans="1:6" ht="12.75">
      <c r="A9" s="66" t="s">
        <v>264</v>
      </c>
      <c r="B9" s="68"/>
      <c r="C9" s="69"/>
      <c r="D9" s="69"/>
      <c r="E9" s="9" t="s">
        <v>176</v>
      </c>
      <c r="F9" s="9"/>
    </row>
    <row r="10" spans="1:6" ht="12.75">
      <c r="A10" s="39" t="s">
        <v>265</v>
      </c>
      <c r="B10" s="40"/>
      <c r="C10" s="40"/>
      <c r="D10" s="40"/>
      <c r="E10" s="9" t="s">
        <v>555</v>
      </c>
      <c r="F10" s="9"/>
    </row>
    <row r="11" spans="1:6" ht="12.75">
      <c r="A11" s="39" t="s">
        <v>455</v>
      </c>
      <c r="B11" s="40"/>
      <c r="C11" s="40"/>
      <c r="D11" s="40"/>
      <c r="E11" s="9"/>
      <c r="F11" s="10"/>
    </row>
    <row r="12" spans="1:6" ht="12.75">
      <c r="A12" s="217" t="s">
        <v>449</v>
      </c>
      <c r="B12" s="217"/>
      <c r="C12" s="217"/>
      <c r="D12" s="217"/>
      <c r="E12" s="217"/>
      <c r="F12" s="217"/>
    </row>
    <row r="13" spans="1:6" ht="12.75">
      <c r="A13" s="65"/>
      <c r="B13" s="65"/>
      <c r="C13" s="65"/>
      <c r="D13" s="65"/>
      <c r="E13" s="65"/>
      <c r="F13" s="65"/>
    </row>
    <row r="14" spans="1:6" ht="12.75">
      <c r="A14" s="70" t="s">
        <v>0</v>
      </c>
      <c r="B14" s="71" t="s">
        <v>23</v>
      </c>
      <c r="C14" s="71" t="s">
        <v>5</v>
      </c>
      <c r="D14" s="229" t="s">
        <v>24</v>
      </c>
      <c r="E14" s="230"/>
      <c r="F14" s="71" t="s">
        <v>7</v>
      </c>
    </row>
    <row r="15" spans="1:6" ht="12.75">
      <c r="A15" s="72" t="s">
        <v>1</v>
      </c>
      <c r="B15" s="73" t="s">
        <v>2</v>
      </c>
      <c r="C15" s="73" t="s">
        <v>2</v>
      </c>
      <c r="D15" s="231" t="s">
        <v>450</v>
      </c>
      <c r="E15" s="232"/>
      <c r="F15" s="73" t="s">
        <v>8</v>
      </c>
    </row>
    <row r="16" spans="1:6" ht="12.75">
      <c r="A16" s="72"/>
      <c r="B16" s="74" t="s">
        <v>3</v>
      </c>
      <c r="C16" s="74" t="s">
        <v>3</v>
      </c>
      <c r="D16" s="75" t="s">
        <v>2</v>
      </c>
      <c r="E16" s="76" t="s">
        <v>6</v>
      </c>
      <c r="F16" s="73"/>
    </row>
    <row r="17" spans="1:6" ht="12.75">
      <c r="A17" s="77"/>
      <c r="B17" s="75" t="s">
        <v>4</v>
      </c>
      <c r="C17" s="75" t="s">
        <v>4</v>
      </c>
      <c r="D17" s="75" t="s">
        <v>4</v>
      </c>
      <c r="E17" s="75" t="s">
        <v>4</v>
      </c>
      <c r="F17" s="74"/>
    </row>
    <row r="18" spans="1:6" ht="12.75">
      <c r="A18" s="13" t="s">
        <v>610</v>
      </c>
      <c r="B18" s="76">
        <v>440916.82</v>
      </c>
      <c r="C18" s="76">
        <v>440170.71</v>
      </c>
      <c r="D18" s="76">
        <v>47079.55</v>
      </c>
      <c r="E18" s="76">
        <v>9421.14</v>
      </c>
      <c r="F18" s="70"/>
    </row>
    <row r="19" spans="1:6" ht="12.75">
      <c r="A19" s="76" t="s">
        <v>11</v>
      </c>
      <c r="B19" s="76">
        <v>91878.98</v>
      </c>
      <c r="C19" s="76">
        <v>93631</v>
      </c>
      <c r="D19" s="76">
        <v>7687.63</v>
      </c>
      <c r="E19" s="76">
        <v>-29.38</v>
      </c>
      <c r="F19" s="72"/>
    </row>
    <row r="20" spans="1:6" ht="12.75">
      <c r="A20" s="76" t="s">
        <v>49</v>
      </c>
      <c r="B20" s="76">
        <v>17748.17</v>
      </c>
      <c r="C20" s="76">
        <v>16666.25</v>
      </c>
      <c r="D20" s="76">
        <v>2926.27</v>
      </c>
      <c r="E20" s="76">
        <v>1306.92</v>
      </c>
      <c r="F20" s="72"/>
    </row>
    <row r="21" spans="1:6" ht="12.75">
      <c r="A21" s="62" t="s">
        <v>65</v>
      </c>
      <c r="B21" s="62">
        <f>SUM(B18:B20)</f>
        <v>550543.9700000001</v>
      </c>
      <c r="C21" s="62">
        <f>SUM(C18:C20)</f>
        <v>550467.96</v>
      </c>
      <c r="D21" s="62">
        <f>SUM(D18:D20)</f>
        <v>57693.45</v>
      </c>
      <c r="E21" s="62">
        <f>SUM(E18:E20)</f>
        <v>10698.68</v>
      </c>
      <c r="F21" s="78"/>
    </row>
    <row r="22" spans="1:6" ht="12.75">
      <c r="A22" s="76" t="s">
        <v>318</v>
      </c>
      <c r="B22" s="76">
        <v>46612.8</v>
      </c>
      <c r="C22" s="76">
        <v>45694.47</v>
      </c>
      <c r="D22" s="76">
        <v>5991.12</v>
      </c>
      <c r="E22" s="76">
        <v>2106.72</v>
      </c>
      <c r="F22" s="78"/>
    </row>
    <row r="23" spans="1:6" ht="12.75">
      <c r="A23" s="62" t="s">
        <v>13</v>
      </c>
      <c r="B23" s="62">
        <f>SUM(B21:B22)</f>
        <v>597156.7700000001</v>
      </c>
      <c r="C23" s="62">
        <f>SUM(C21:C22)</f>
        <v>596162.4299999999</v>
      </c>
      <c r="D23" s="62">
        <f>SUM(D21:D22)</f>
        <v>63684.57</v>
      </c>
      <c r="E23" s="62">
        <f>SUM(E21:E22)</f>
        <v>12805.4</v>
      </c>
      <c r="F23" s="79">
        <v>98</v>
      </c>
    </row>
    <row r="24" spans="1:6" ht="12.75">
      <c r="A24" s="62"/>
      <c r="B24" s="62"/>
      <c r="C24" s="62"/>
      <c r="D24" s="62"/>
      <c r="E24" s="62"/>
      <c r="F24" s="78"/>
    </row>
    <row r="25" spans="1:6" ht="12.75">
      <c r="A25" s="62"/>
      <c r="B25" s="76"/>
      <c r="C25" s="76"/>
      <c r="D25" s="76"/>
      <c r="E25" s="76"/>
      <c r="F25" s="80"/>
    </row>
    <row r="26" spans="1:6" ht="12.75">
      <c r="A26" s="81" t="s">
        <v>71</v>
      </c>
      <c r="B26" s="82">
        <v>574334.38</v>
      </c>
      <c r="C26" s="76">
        <v>568479.02</v>
      </c>
      <c r="D26" s="76"/>
      <c r="E26" s="76"/>
      <c r="F26" s="78"/>
    </row>
    <row r="27" spans="1:6" ht="12.75">
      <c r="A27" s="81" t="s">
        <v>72</v>
      </c>
      <c r="B27" s="82">
        <v>235382.86</v>
      </c>
      <c r="C27" s="76">
        <v>250413.85</v>
      </c>
      <c r="D27" s="76"/>
      <c r="E27" s="76"/>
      <c r="F27" s="78"/>
    </row>
    <row r="28" spans="1:6" ht="12.75">
      <c r="A28" s="81" t="s">
        <v>79</v>
      </c>
      <c r="B28" s="82">
        <v>112570.64</v>
      </c>
      <c r="C28" s="76">
        <v>118546.07</v>
      </c>
      <c r="D28" s="76"/>
      <c r="E28" s="76"/>
      <c r="F28" s="78"/>
    </row>
    <row r="29" spans="1:6" ht="12.75">
      <c r="A29" s="81"/>
      <c r="B29" s="83"/>
      <c r="C29" s="62"/>
      <c r="D29" s="62"/>
      <c r="E29" s="62"/>
      <c r="F29" s="78"/>
    </row>
    <row r="30" spans="1:6" ht="12.75">
      <c r="A30" s="81" t="s">
        <v>73</v>
      </c>
      <c r="B30" s="83">
        <f>SUM(B26:B29)</f>
        <v>922287.88</v>
      </c>
      <c r="C30" s="62">
        <f>SUM(C26:C29)</f>
        <v>937438.94</v>
      </c>
      <c r="D30" s="62"/>
      <c r="E30" s="62"/>
      <c r="F30" s="79"/>
    </row>
    <row r="31" spans="1:6" ht="12.75">
      <c r="A31" s="84"/>
      <c r="B31" s="85"/>
      <c r="C31" s="86"/>
      <c r="D31" s="86"/>
      <c r="E31" s="86"/>
      <c r="F31" s="86"/>
    </row>
    <row r="32" spans="1:6" ht="12.75">
      <c r="A32" s="216" t="s">
        <v>246</v>
      </c>
      <c r="B32" s="216"/>
      <c r="C32" s="216"/>
      <c r="D32" s="216"/>
      <c r="E32" s="216"/>
      <c r="F32" s="216"/>
    </row>
    <row r="33" spans="1:6" ht="12.75">
      <c r="A33" s="216" t="s">
        <v>247</v>
      </c>
      <c r="B33" s="216"/>
      <c r="C33" s="216"/>
      <c r="D33" s="216"/>
      <c r="E33" s="216"/>
      <c r="F33" s="216"/>
    </row>
    <row r="34" spans="1:6" ht="12.75">
      <c r="A34" s="63"/>
      <c r="B34" s="63"/>
      <c r="C34" s="63"/>
      <c r="D34" s="63"/>
      <c r="E34" s="63"/>
      <c r="F34" s="63"/>
    </row>
    <row r="35" spans="1:6" ht="12.75">
      <c r="A35" s="87" t="s">
        <v>456</v>
      </c>
      <c r="B35" s="88"/>
      <c r="C35" s="88"/>
      <c r="D35" s="88"/>
      <c r="E35" s="89"/>
      <c r="F35" s="89">
        <v>224762.29</v>
      </c>
    </row>
    <row r="36" spans="1:6" ht="12.75">
      <c r="A36" s="90" t="s">
        <v>15</v>
      </c>
      <c r="B36" s="91"/>
      <c r="C36" s="91"/>
      <c r="D36" s="91"/>
      <c r="E36" s="92"/>
      <c r="F36" s="43"/>
    </row>
    <row r="37" spans="1:6" ht="12.75">
      <c r="A37" s="93" t="s">
        <v>253</v>
      </c>
      <c r="B37" s="94"/>
      <c r="C37" s="94"/>
      <c r="D37" s="47"/>
      <c r="E37" s="43"/>
      <c r="F37" s="43">
        <f>SUM(C22)</f>
        <v>45694.47</v>
      </c>
    </row>
    <row r="38" spans="1:6" ht="12.75">
      <c r="A38" s="93" t="s">
        <v>254</v>
      </c>
      <c r="B38" s="94"/>
      <c r="C38" s="94"/>
      <c r="D38" s="47"/>
      <c r="E38" s="43"/>
      <c r="F38" s="43">
        <v>0</v>
      </c>
    </row>
    <row r="39" spans="1:6" ht="12.75">
      <c r="A39" s="95" t="s">
        <v>14</v>
      </c>
      <c r="B39" s="96"/>
      <c r="C39" s="96"/>
      <c r="D39" s="96"/>
      <c r="E39" s="97"/>
      <c r="F39" s="97">
        <f>SUM(F37:F38)</f>
        <v>45694.47</v>
      </c>
    </row>
    <row r="40" spans="1:6" ht="12.75">
      <c r="A40" s="98"/>
      <c r="B40" s="99"/>
      <c r="C40" s="99"/>
      <c r="D40" s="99"/>
      <c r="E40" s="126"/>
      <c r="F40" s="97"/>
    </row>
    <row r="41" spans="1:6" ht="12.75">
      <c r="A41" s="98" t="s">
        <v>277</v>
      </c>
      <c r="B41" s="99"/>
      <c r="C41" s="100"/>
      <c r="D41" s="100"/>
      <c r="E41" s="101"/>
      <c r="F41" s="43">
        <v>101744.31</v>
      </c>
    </row>
    <row r="42" spans="1:6" ht="12.75">
      <c r="A42" s="98"/>
      <c r="B42" s="99"/>
      <c r="C42" s="100"/>
      <c r="D42" s="100"/>
      <c r="E42" s="101"/>
      <c r="F42" s="101"/>
    </row>
    <row r="43" spans="1:6" ht="12.75">
      <c r="A43" s="98" t="s">
        <v>16</v>
      </c>
      <c r="B43" s="99"/>
      <c r="C43" s="99"/>
      <c r="D43" s="99"/>
      <c r="E43" s="99"/>
      <c r="F43" s="80"/>
    </row>
    <row r="44" spans="1:6" ht="12.75">
      <c r="A44" s="102" t="s">
        <v>457</v>
      </c>
      <c r="B44" s="103"/>
      <c r="C44" s="103"/>
      <c r="D44" s="103"/>
      <c r="E44" s="103"/>
      <c r="F44" s="79">
        <f>SUM(F35+F39-F41)</f>
        <v>168712.45</v>
      </c>
    </row>
    <row r="45" spans="1:6" ht="12.75">
      <c r="A45" s="86"/>
      <c r="B45" s="86"/>
      <c r="C45" s="86"/>
      <c r="D45" s="86"/>
      <c r="E45" s="86"/>
      <c r="F45" s="86"/>
    </row>
    <row r="46" spans="1:6" ht="12.75">
      <c r="A46" s="104"/>
      <c r="B46" s="39"/>
      <c r="C46" s="39"/>
      <c r="D46" s="39"/>
      <c r="E46" s="39"/>
      <c r="F46" s="39"/>
    </row>
    <row r="47" spans="1:6" ht="12.75">
      <c r="A47" s="104"/>
      <c r="B47" s="39"/>
      <c r="C47" s="39"/>
      <c r="D47" s="39"/>
      <c r="E47" s="39"/>
      <c r="F47" s="39"/>
    </row>
    <row r="48" spans="1:6" ht="12.75">
      <c r="A48" s="217" t="s">
        <v>601</v>
      </c>
      <c r="B48" s="217"/>
      <c r="C48" s="217"/>
      <c r="D48" s="217"/>
      <c r="E48" s="217"/>
      <c r="F48" s="217"/>
    </row>
    <row r="49" spans="1:6" ht="12.75">
      <c r="A49" s="65"/>
      <c r="B49" s="65"/>
      <c r="C49" s="65"/>
      <c r="D49" s="65"/>
      <c r="E49" s="65"/>
      <c r="F49" s="65"/>
    </row>
    <row r="50" spans="1:6" ht="12.75">
      <c r="A50" s="215" t="s">
        <v>458</v>
      </c>
      <c r="B50" s="215"/>
      <c r="C50" s="215"/>
      <c r="D50" s="106">
        <v>138526.89</v>
      </c>
      <c r="E50" s="65"/>
      <c r="F50" s="65"/>
    </row>
    <row r="51" spans="1:6" ht="12.75">
      <c r="A51" s="107" t="s">
        <v>257</v>
      </c>
      <c r="B51" s="108"/>
      <c r="C51" s="108"/>
      <c r="D51" s="65"/>
      <c r="E51" s="65"/>
      <c r="F51" s="65"/>
    </row>
    <row r="52" spans="1:6" ht="12.75">
      <c r="A52" s="218" t="s">
        <v>498</v>
      </c>
      <c r="B52" s="219"/>
      <c r="C52" s="219"/>
      <c r="D52" s="110">
        <f>SUM(B21)</f>
        <v>550543.9700000001</v>
      </c>
      <c r="E52" s="65"/>
      <c r="F52" s="65"/>
    </row>
    <row r="53" spans="1:6" ht="12.75">
      <c r="A53" s="109" t="s">
        <v>274</v>
      </c>
      <c r="B53" s="109"/>
      <c r="C53" s="109"/>
      <c r="D53" s="110">
        <v>38959.82</v>
      </c>
      <c r="E53" s="65"/>
      <c r="F53" s="65"/>
    </row>
    <row r="54" spans="1:6" ht="12.75">
      <c r="A54" s="107" t="s">
        <v>268</v>
      </c>
      <c r="B54" s="107"/>
      <c r="C54" s="107"/>
      <c r="D54" s="106">
        <f>SUM(D52:D53)</f>
        <v>589503.79</v>
      </c>
      <c r="E54" s="65"/>
      <c r="F54" s="65"/>
    </row>
    <row r="55" spans="1:6" ht="12.75">
      <c r="A55" s="107"/>
      <c r="B55" s="107"/>
      <c r="C55" s="107"/>
      <c r="D55" s="106"/>
      <c r="E55" s="65"/>
      <c r="F55" s="65"/>
    </row>
    <row r="56" spans="1:6" ht="12.75">
      <c r="A56" s="107"/>
      <c r="B56" s="107"/>
      <c r="C56" s="107"/>
      <c r="D56" s="106"/>
      <c r="E56" s="65"/>
      <c r="F56" s="65"/>
    </row>
    <row r="57" spans="1:6" ht="12.75">
      <c r="A57" s="107"/>
      <c r="B57" s="107"/>
      <c r="C57" s="107"/>
      <c r="D57" s="106"/>
      <c r="E57" s="65"/>
      <c r="F57" s="65"/>
    </row>
    <row r="58" spans="1:6" ht="12.75">
      <c r="A58" s="107"/>
      <c r="B58" s="107"/>
      <c r="C58" s="107"/>
      <c r="D58" s="106"/>
      <c r="E58" s="65"/>
      <c r="F58" s="65"/>
    </row>
    <row r="59" spans="1:6" ht="12.75">
      <c r="A59" s="107"/>
      <c r="B59" s="107"/>
      <c r="C59" s="107"/>
      <c r="D59" s="106"/>
      <c r="E59" s="65"/>
      <c r="F59" s="65"/>
    </row>
    <row r="60" spans="1:6" ht="12.75">
      <c r="A60" s="107"/>
      <c r="B60" s="107"/>
      <c r="C60" s="107"/>
      <c r="D60" s="106"/>
      <c r="E60" s="65"/>
      <c r="F60" s="65"/>
    </row>
    <row r="61" spans="1:6" ht="12.75">
      <c r="A61" s="107"/>
      <c r="B61" s="107"/>
      <c r="C61" s="107"/>
      <c r="D61" s="106"/>
      <c r="E61" s="65"/>
      <c r="F61" s="65"/>
    </row>
    <row r="62" spans="1:6" ht="12.75">
      <c r="A62" s="107"/>
      <c r="B62" s="107"/>
      <c r="C62" s="107"/>
      <c r="D62" s="106"/>
      <c r="E62" s="65"/>
      <c r="F62" s="65"/>
    </row>
    <row r="63" spans="1:6" ht="12.75">
      <c r="A63" s="107"/>
      <c r="B63" s="107"/>
      <c r="C63" s="107"/>
      <c r="D63" s="106"/>
      <c r="E63" s="65"/>
      <c r="F63" s="65"/>
    </row>
    <row r="64" spans="2:6" ht="12.75">
      <c r="B64" s="107"/>
      <c r="C64" s="107"/>
      <c r="D64" s="106"/>
      <c r="E64" s="65"/>
      <c r="F64" s="65"/>
    </row>
    <row r="65" spans="1:6" ht="12.75">
      <c r="A65" s="107"/>
      <c r="B65" s="107"/>
      <c r="C65" s="107"/>
      <c r="D65" s="106"/>
      <c r="E65" s="65"/>
      <c r="F65" s="65"/>
    </row>
    <row r="66" spans="1:6" ht="12.75">
      <c r="A66" s="107"/>
      <c r="B66" s="107"/>
      <c r="C66" s="107"/>
      <c r="D66" s="111"/>
      <c r="E66" s="65"/>
      <c r="F66" s="65"/>
    </row>
    <row r="67" spans="1:6" ht="12.75">
      <c r="A67" s="107" t="s">
        <v>258</v>
      </c>
      <c r="B67" s="108"/>
      <c r="C67" s="108"/>
      <c r="D67" s="65"/>
      <c r="E67" s="65"/>
      <c r="F67" s="65"/>
    </row>
    <row r="68" spans="1:6" ht="12.75">
      <c r="A68" s="108" t="s">
        <v>111</v>
      </c>
      <c r="B68" s="108"/>
      <c r="C68" s="108"/>
      <c r="D68" s="65"/>
      <c r="E68" s="65"/>
      <c r="F68" s="65"/>
    </row>
    <row r="69" spans="1:7" ht="12.75">
      <c r="A69" s="32" t="s">
        <v>250</v>
      </c>
      <c r="B69" s="33"/>
      <c r="C69" s="34" t="s">
        <v>483</v>
      </c>
      <c r="D69" s="34" t="s">
        <v>66</v>
      </c>
      <c r="E69" s="226" t="s">
        <v>490</v>
      </c>
      <c r="F69" s="214"/>
      <c r="G69" s="227"/>
    </row>
    <row r="70" spans="1:7" ht="12.75">
      <c r="A70" s="35" t="s">
        <v>251</v>
      </c>
      <c r="B70" s="36"/>
      <c r="C70" s="46" t="s">
        <v>484</v>
      </c>
      <c r="D70" s="37" t="s">
        <v>4</v>
      </c>
      <c r="E70" s="154" t="s">
        <v>485</v>
      </c>
      <c r="F70" s="5" t="s">
        <v>486</v>
      </c>
      <c r="G70" s="5" t="s">
        <v>487</v>
      </c>
    </row>
    <row r="71" spans="1:9" ht="12.75">
      <c r="A71" s="220" t="s">
        <v>249</v>
      </c>
      <c r="B71" s="221"/>
      <c r="C71" s="151" t="s">
        <v>260</v>
      </c>
      <c r="D71" s="112">
        <v>43194.48</v>
      </c>
      <c r="E71" s="13" t="s">
        <v>488</v>
      </c>
      <c r="F71" s="43">
        <v>1.39</v>
      </c>
      <c r="G71" s="76">
        <v>1.39</v>
      </c>
      <c r="I71" s="51"/>
    </row>
    <row r="72" spans="1:9" ht="12.75">
      <c r="A72" s="213" t="s">
        <v>256</v>
      </c>
      <c r="B72" s="214"/>
      <c r="C72" s="191" t="s">
        <v>97</v>
      </c>
      <c r="D72" s="192">
        <v>142997.76</v>
      </c>
      <c r="E72" s="13" t="s">
        <v>488</v>
      </c>
      <c r="F72" s="43">
        <v>4.06</v>
      </c>
      <c r="G72" s="76">
        <v>4.71</v>
      </c>
      <c r="I72" s="51"/>
    </row>
    <row r="73" spans="1:7" ht="12.75">
      <c r="A73" s="175" t="s">
        <v>598</v>
      </c>
      <c r="B73" s="115"/>
      <c r="C73" s="151" t="s">
        <v>623</v>
      </c>
      <c r="D73" s="82">
        <v>25456.67</v>
      </c>
      <c r="E73" s="190" t="s">
        <v>504</v>
      </c>
      <c r="F73" s="235" t="s">
        <v>710</v>
      </c>
      <c r="G73" s="238"/>
    </row>
    <row r="74" spans="1:9" ht="12.75">
      <c r="A74" s="114" t="s">
        <v>67</v>
      </c>
      <c r="B74" s="115"/>
      <c r="C74" s="151" t="s">
        <v>597</v>
      </c>
      <c r="D74" s="82">
        <v>9892.26</v>
      </c>
      <c r="E74" s="13" t="s">
        <v>488</v>
      </c>
      <c r="F74" s="43">
        <v>0.31</v>
      </c>
      <c r="G74" s="76">
        <v>0.32</v>
      </c>
      <c r="I74" s="51"/>
    </row>
    <row r="75" spans="1:9" ht="12.75">
      <c r="A75" s="114" t="s">
        <v>68</v>
      </c>
      <c r="B75" s="115"/>
      <c r="C75" s="151" t="s">
        <v>20</v>
      </c>
      <c r="D75" s="116">
        <v>2486.02</v>
      </c>
      <c r="E75" s="13" t="s">
        <v>488</v>
      </c>
      <c r="F75" s="43">
        <v>0.08</v>
      </c>
      <c r="G75" s="76">
        <v>0.08</v>
      </c>
      <c r="I75" s="51"/>
    </row>
    <row r="76" spans="1:9" ht="12.75">
      <c r="A76" s="117" t="s">
        <v>78</v>
      </c>
      <c r="B76" s="118"/>
      <c r="C76" s="151" t="s">
        <v>76</v>
      </c>
      <c r="D76" s="116">
        <v>2123.46</v>
      </c>
      <c r="E76" s="13" t="s">
        <v>488</v>
      </c>
      <c r="F76" s="43">
        <v>0.06</v>
      </c>
      <c r="G76" s="76">
        <v>0.07</v>
      </c>
      <c r="I76" s="51"/>
    </row>
    <row r="77" spans="1:9" ht="12.75">
      <c r="A77" s="143" t="s">
        <v>492</v>
      </c>
      <c r="B77" s="118"/>
      <c r="C77" s="151" t="s">
        <v>261</v>
      </c>
      <c r="D77" s="82">
        <v>37678.71</v>
      </c>
      <c r="E77" s="13" t="s">
        <v>488</v>
      </c>
      <c r="F77" s="43">
        <v>1.16</v>
      </c>
      <c r="G77" s="76">
        <v>1.23</v>
      </c>
      <c r="I77" s="51"/>
    </row>
    <row r="78" spans="1:9" ht="12.75">
      <c r="A78" s="177" t="s">
        <v>596</v>
      </c>
      <c r="B78" s="118"/>
      <c r="C78" s="151" t="s">
        <v>261</v>
      </c>
      <c r="D78" s="116">
        <v>382.6</v>
      </c>
      <c r="E78" s="13" t="s">
        <v>491</v>
      </c>
      <c r="F78" s="76">
        <v>0.0222</v>
      </c>
      <c r="G78" s="76">
        <v>0.0222</v>
      </c>
      <c r="I78" s="51"/>
    </row>
    <row r="79" spans="1:9" ht="12.75">
      <c r="A79" s="113" t="s">
        <v>11</v>
      </c>
      <c r="B79" s="118"/>
      <c r="C79" s="151" t="s">
        <v>18</v>
      </c>
      <c r="D79" s="116">
        <v>91878.98</v>
      </c>
      <c r="E79" s="13" t="s">
        <v>488</v>
      </c>
      <c r="F79" s="76">
        <v>2.84</v>
      </c>
      <c r="G79" s="76">
        <v>2.98</v>
      </c>
      <c r="I79" s="51"/>
    </row>
    <row r="80" spans="1:8" ht="15">
      <c r="A80" s="113"/>
      <c r="B80" s="118"/>
      <c r="C80" s="151"/>
      <c r="D80" s="116"/>
      <c r="E80" s="76"/>
      <c r="F80" s="5" t="s">
        <v>493</v>
      </c>
      <c r="G80" s="5" t="s">
        <v>494</v>
      </c>
      <c r="H80" s="45"/>
    </row>
    <row r="81" spans="1:8" ht="15">
      <c r="A81" s="114" t="s">
        <v>272</v>
      </c>
      <c r="B81" s="119"/>
      <c r="C81" s="151" t="s">
        <v>19</v>
      </c>
      <c r="D81" s="82">
        <v>41956.96</v>
      </c>
      <c r="E81" s="13" t="s">
        <v>489</v>
      </c>
      <c r="F81" s="76">
        <v>3.66</v>
      </c>
      <c r="G81" s="76">
        <v>3.94</v>
      </c>
      <c r="H81" s="45"/>
    </row>
    <row r="82" spans="1:7" ht="12.75">
      <c r="A82" s="113" t="s">
        <v>269</v>
      </c>
      <c r="B82" s="43"/>
      <c r="C82" s="121"/>
      <c r="D82" s="121">
        <f>SUM(D71:D81)</f>
        <v>398047.9</v>
      </c>
      <c r="E82" s="113"/>
      <c r="F82" s="43"/>
      <c r="G82" s="5"/>
    </row>
    <row r="83" spans="1:6" ht="12.75">
      <c r="A83" s="86"/>
      <c r="B83" s="44"/>
      <c r="C83" s="122"/>
      <c r="D83" s="123"/>
      <c r="E83" s="10"/>
      <c r="F83" s="10"/>
    </row>
    <row r="84" spans="1:6" ht="12.75">
      <c r="A84" s="44" t="s">
        <v>9</v>
      </c>
      <c r="B84" s="44"/>
      <c r="C84" s="122"/>
      <c r="D84" s="123">
        <v>54348.59</v>
      </c>
      <c r="E84" s="10" t="s">
        <v>276</v>
      </c>
      <c r="F84" s="10"/>
    </row>
    <row r="85" spans="1:6" ht="12.75">
      <c r="A85" s="42"/>
      <c r="B85" s="42"/>
      <c r="C85" s="42"/>
      <c r="D85" s="42"/>
      <c r="E85" s="42"/>
      <c r="F85" s="42"/>
    </row>
    <row r="86" spans="1:6" ht="12.75">
      <c r="A86" s="128" t="s">
        <v>275</v>
      </c>
      <c r="B86" s="128"/>
      <c r="C86" s="129"/>
      <c r="D86" s="130">
        <v>759</v>
      </c>
      <c r="E86" s="40" t="s">
        <v>278</v>
      </c>
      <c r="F86" s="40"/>
    </row>
    <row r="87" spans="1:6" ht="12.75">
      <c r="A87" s="128" t="s">
        <v>279</v>
      </c>
      <c r="B87" s="128"/>
      <c r="C87" s="129"/>
      <c r="D87" s="130">
        <v>138725.76</v>
      </c>
      <c r="E87" s="40" t="s">
        <v>283</v>
      </c>
      <c r="F87" s="40"/>
    </row>
    <row r="88" spans="1:6" ht="12.75">
      <c r="A88" s="40" t="s">
        <v>282</v>
      </c>
      <c r="B88" s="40"/>
      <c r="C88" s="40"/>
      <c r="D88" s="40">
        <v>5795</v>
      </c>
      <c r="E88" s="40"/>
      <c r="F88" s="40"/>
    </row>
    <row r="89" spans="1:6" ht="12.75">
      <c r="A89" s="107" t="s">
        <v>270</v>
      </c>
      <c r="B89" s="39"/>
      <c r="C89" s="39"/>
      <c r="D89" s="124">
        <f>SUM(D82:D88)</f>
        <v>597676.25</v>
      </c>
      <c r="E89" s="125"/>
      <c r="F89" s="125"/>
    </row>
    <row r="90" spans="1:6" ht="12.75">
      <c r="A90" s="215" t="s">
        <v>459</v>
      </c>
      <c r="B90" s="215"/>
      <c r="C90" s="215"/>
      <c r="D90" s="106">
        <f>SUM(D50+D54-D89)</f>
        <v>130354.43000000005</v>
      </c>
      <c r="E90" s="125"/>
      <c r="F90" s="125"/>
    </row>
    <row r="91" spans="1:6" ht="12.75">
      <c r="A91" s="148" t="s">
        <v>501</v>
      </c>
      <c r="B91" s="125"/>
      <c r="C91" s="125"/>
      <c r="D91" s="106">
        <f>SUM(E21)</f>
        <v>10698.68</v>
      </c>
      <c r="E91" s="125"/>
      <c r="F91" s="125"/>
    </row>
    <row r="92" spans="1:6" ht="12.75">
      <c r="A92" s="148" t="s">
        <v>502</v>
      </c>
      <c r="B92" s="125"/>
      <c r="C92" s="125"/>
      <c r="D92" s="106"/>
      <c r="E92" s="125"/>
      <c r="F92" s="125"/>
    </row>
    <row r="93" spans="1:6" ht="12.75">
      <c r="A93" s="212" t="s">
        <v>615</v>
      </c>
      <c r="B93" s="212"/>
      <c r="C93" s="212"/>
      <c r="D93" s="106">
        <f>SUM(D90-D91)</f>
        <v>119655.75000000006</v>
      </c>
      <c r="E93" s="125"/>
      <c r="F93" s="125"/>
    </row>
    <row r="94" spans="1:6" ht="12.75">
      <c r="A94" s="105" t="s">
        <v>729</v>
      </c>
      <c r="B94" s="105"/>
      <c r="C94" s="105"/>
      <c r="D94" s="106"/>
      <c r="E94" s="125"/>
      <c r="F94" s="125"/>
    </row>
    <row r="95" spans="1:7" ht="12.75">
      <c r="A95" s="9" t="s">
        <v>74</v>
      </c>
      <c r="B95" s="9"/>
      <c r="C95" s="9"/>
      <c r="D95" s="9"/>
      <c r="E95" s="9" t="s">
        <v>495</v>
      </c>
      <c r="F95" s="65" t="s">
        <v>104</v>
      </c>
      <c r="G95" s="65" t="s">
        <v>104</v>
      </c>
    </row>
    <row r="96" spans="1:7" ht="12.75">
      <c r="A96" s="9"/>
      <c r="B96" s="9"/>
      <c r="C96" s="9"/>
      <c r="D96" s="10"/>
      <c r="E96" s="50"/>
      <c r="F96" s="50" t="s">
        <v>594</v>
      </c>
      <c r="G96" t="s">
        <v>474</v>
      </c>
    </row>
    <row r="97" spans="1:10" ht="12.75">
      <c r="A97" s="10" t="s">
        <v>77</v>
      </c>
      <c r="B97" s="10" t="s">
        <v>392</v>
      </c>
      <c r="C97" s="10"/>
      <c r="D97" s="10"/>
      <c r="E97" s="173" t="s">
        <v>592</v>
      </c>
      <c r="F97" s="120">
        <v>134.34</v>
      </c>
      <c r="G97">
        <v>142.44</v>
      </c>
      <c r="H97" s="120"/>
      <c r="J97" s="120"/>
    </row>
    <row r="98" spans="1:10" ht="12.75">
      <c r="A98" s="10"/>
      <c r="B98" s="10" t="s">
        <v>396</v>
      </c>
      <c r="C98" s="10"/>
      <c r="D98" s="10"/>
      <c r="E98" s="173"/>
      <c r="F98" s="120"/>
      <c r="H98" s="120"/>
      <c r="J98" s="120"/>
    </row>
    <row r="99" spans="1:10" ht="12.75">
      <c r="A99" s="10" t="s">
        <v>77</v>
      </c>
      <c r="B99" s="10" t="s">
        <v>394</v>
      </c>
      <c r="C99" s="10"/>
      <c r="D99" s="10"/>
      <c r="E99" s="109"/>
      <c r="F99" s="120"/>
      <c r="H99" s="120"/>
      <c r="J99" s="120"/>
    </row>
    <row r="100" spans="1:10" ht="12.75">
      <c r="A100" s="10"/>
      <c r="B100" s="10" t="s">
        <v>396</v>
      </c>
      <c r="C100" s="10"/>
      <c r="D100" s="10"/>
      <c r="E100" s="173" t="s">
        <v>593</v>
      </c>
      <c r="F100" s="120">
        <v>1794.52</v>
      </c>
      <c r="G100">
        <v>1885.24</v>
      </c>
      <c r="H100" s="120"/>
      <c r="J100" s="120"/>
    </row>
    <row r="101" spans="1:10" ht="12.75">
      <c r="A101" s="10" t="s">
        <v>181</v>
      </c>
      <c r="B101" s="10" t="s">
        <v>108</v>
      </c>
      <c r="C101" s="10"/>
      <c r="D101" s="10"/>
      <c r="E101" s="173" t="s">
        <v>107</v>
      </c>
      <c r="F101" s="120">
        <v>21.54</v>
      </c>
      <c r="G101">
        <v>23.91</v>
      </c>
      <c r="H101" s="120"/>
      <c r="J101" s="120"/>
    </row>
    <row r="102" spans="1:10" ht="12.75">
      <c r="A102" s="10" t="s">
        <v>181</v>
      </c>
      <c r="B102" s="10" t="s">
        <v>109</v>
      </c>
      <c r="C102" s="10"/>
      <c r="D102" s="10"/>
      <c r="E102" s="173" t="s">
        <v>107</v>
      </c>
      <c r="F102" s="120">
        <v>14.82</v>
      </c>
      <c r="G102">
        <v>16.45</v>
      </c>
      <c r="H102" s="120"/>
      <c r="J102" s="120"/>
    </row>
    <row r="103" spans="1:10" ht="12.75">
      <c r="A103" s="10"/>
      <c r="B103" s="10"/>
      <c r="C103" s="10"/>
      <c r="D103" s="10"/>
      <c r="E103" s="120"/>
      <c r="F103" s="120"/>
      <c r="H103" s="120"/>
      <c r="J103" s="120"/>
    </row>
    <row r="104" spans="1:6" ht="12.75">
      <c r="A104" s="10"/>
      <c r="B104" s="10"/>
      <c r="C104" s="10"/>
      <c r="D104" s="10"/>
      <c r="E104" s="120"/>
      <c r="F104" s="120"/>
    </row>
    <row r="105" spans="1:6" ht="12.75">
      <c r="A105" s="203" t="s">
        <v>112</v>
      </c>
      <c r="B105" s="203"/>
      <c r="C105" s="203"/>
      <c r="D105" s="9"/>
      <c r="E105" s="203"/>
      <c r="F105" s="203"/>
    </row>
    <row r="106" spans="1:6" ht="12.75">
      <c r="A106" s="203" t="s">
        <v>113</v>
      </c>
      <c r="B106" s="203"/>
      <c r="C106" s="203"/>
      <c r="D106" s="203"/>
      <c r="E106" s="203"/>
      <c r="F106" s="203"/>
    </row>
    <row r="107" spans="1:6" ht="12.75">
      <c r="A107" s="50" t="s">
        <v>503</v>
      </c>
      <c r="B107" s="203"/>
      <c r="C107" s="203"/>
      <c r="D107" s="203"/>
      <c r="E107" s="203"/>
      <c r="F107" s="203"/>
    </row>
    <row r="108" spans="1:6" ht="12.75">
      <c r="A108" t="s">
        <v>500</v>
      </c>
      <c r="B108" s="203"/>
      <c r="C108" s="203"/>
      <c r="D108" s="203"/>
      <c r="E108" s="203"/>
      <c r="F108" s="203"/>
    </row>
    <row r="109" spans="1:6" ht="12.75">
      <c r="A109" t="s">
        <v>654</v>
      </c>
      <c r="B109" s="203"/>
      <c r="C109" s="203"/>
      <c r="D109" s="203"/>
      <c r="E109" s="203"/>
      <c r="F109" s="203"/>
    </row>
    <row r="110" spans="1:6" ht="12.75">
      <c r="A110" t="s">
        <v>655</v>
      </c>
      <c r="B110" s="203"/>
      <c r="C110" s="203"/>
      <c r="D110" s="203"/>
      <c r="E110" s="203"/>
      <c r="F110" s="203"/>
    </row>
    <row r="111" spans="1:6" ht="12.75">
      <c r="A111" t="s">
        <v>656</v>
      </c>
      <c r="B111" s="203"/>
      <c r="C111" s="203"/>
      <c r="D111" s="203"/>
      <c r="E111" s="203"/>
      <c r="F111" s="203"/>
    </row>
    <row r="112" spans="1:6" ht="12.75">
      <c r="A112" t="s">
        <v>658</v>
      </c>
      <c r="B112" s="203"/>
      <c r="C112" s="203"/>
      <c r="D112" s="203"/>
      <c r="E112" s="203"/>
      <c r="F112" s="203"/>
    </row>
    <row r="113" spans="1:6" ht="12.75">
      <c r="A113" s="50" t="s">
        <v>657</v>
      </c>
      <c r="B113" s="203"/>
      <c r="C113" s="203"/>
      <c r="D113" s="203"/>
      <c r="E113" s="203"/>
      <c r="F113" s="203"/>
    </row>
    <row r="114" spans="1:6" ht="12.75">
      <c r="A114" t="s">
        <v>659</v>
      </c>
      <c r="B114" s="203"/>
      <c r="C114" s="203"/>
      <c r="D114" s="203"/>
      <c r="E114" s="203"/>
      <c r="F114" s="203"/>
    </row>
    <row r="115" spans="1:6" ht="12.75">
      <c r="A115" s="10"/>
      <c r="B115" s="10"/>
      <c r="C115" s="10"/>
      <c r="D115" s="10"/>
      <c r="E115" s="10"/>
      <c r="F115" s="10"/>
    </row>
    <row r="116" spans="1:6" ht="12.75">
      <c r="A116" s="10" t="s">
        <v>273</v>
      </c>
      <c r="B116" s="10"/>
      <c r="C116" s="10" t="s">
        <v>442</v>
      </c>
      <c r="D116" s="10"/>
      <c r="E116" s="10"/>
      <c r="F116" s="10"/>
    </row>
    <row r="117" spans="1:6" ht="12.75">
      <c r="A117" s="10"/>
      <c r="B117" s="10"/>
      <c r="C117" s="10"/>
      <c r="D117" s="10"/>
      <c r="E117" s="10"/>
      <c r="F117" s="10"/>
    </row>
    <row r="118" spans="1:6" ht="12.75">
      <c r="A118" s="10"/>
      <c r="B118" s="10"/>
      <c r="C118" s="10"/>
      <c r="D118" s="10"/>
      <c r="E118" s="10"/>
      <c r="F118" s="10"/>
    </row>
    <row r="119" spans="1:3" ht="12.75">
      <c r="A119" s="10"/>
      <c r="B119" s="10"/>
      <c r="C119" s="10"/>
    </row>
    <row r="120" spans="1:3" ht="12.75">
      <c r="A120" s="10"/>
      <c r="B120" s="10"/>
      <c r="C120" s="10"/>
    </row>
    <row r="121" spans="1:3" ht="12.75">
      <c r="A121" s="10"/>
      <c r="B121" s="10"/>
      <c r="C121" s="10"/>
    </row>
    <row r="122" spans="1:3" ht="12.75">
      <c r="A122" s="10" t="s">
        <v>280</v>
      </c>
      <c r="B122" s="10"/>
      <c r="C122" s="10"/>
    </row>
    <row r="123" spans="1:6" ht="12.75">
      <c r="A123" s="10"/>
      <c r="B123" s="10"/>
      <c r="C123" s="10"/>
      <c r="D123" s="10"/>
      <c r="E123" s="10"/>
      <c r="F123" s="10"/>
    </row>
    <row r="124" spans="1:6" ht="12.75">
      <c r="A124" s="10"/>
      <c r="B124" s="10"/>
      <c r="C124" s="10"/>
      <c r="D124" s="10"/>
      <c r="E124" s="10"/>
      <c r="F124" s="10"/>
    </row>
    <row r="125" spans="1:6" ht="12.75">
      <c r="A125" s="10"/>
      <c r="B125" s="10"/>
      <c r="C125" s="10"/>
      <c r="D125" s="10"/>
      <c r="E125" s="10"/>
      <c r="F125" s="10"/>
    </row>
    <row r="126" spans="1:6" ht="12.75">
      <c r="A126" s="10"/>
      <c r="B126" s="10"/>
      <c r="C126" s="10"/>
      <c r="D126" s="10"/>
      <c r="E126" s="10"/>
      <c r="F126" s="10"/>
    </row>
    <row r="127" spans="1:6" ht="12.75">
      <c r="A127" s="10"/>
      <c r="B127" s="10"/>
      <c r="C127" s="10"/>
      <c r="D127" s="10"/>
      <c r="E127" s="10"/>
      <c r="F127" s="10"/>
    </row>
    <row r="128" spans="1:6" ht="12.75">
      <c r="A128" s="10"/>
      <c r="B128" s="10"/>
      <c r="C128" s="10"/>
      <c r="D128" s="10"/>
      <c r="E128" s="10"/>
      <c r="F128" s="10"/>
    </row>
    <row r="129" spans="1:6" ht="12.75">
      <c r="A129" s="10"/>
      <c r="B129" s="10"/>
      <c r="C129" s="10"/>
      <c r="D129" s="10"/>
      <c r="E129" s="10"/>
      <c r="F129" s="10"/>
    </row>
    <row r="130" spans="1:6" ht="12.75">
      <c r="A130" s="10"/>
      <c r="B130" s="10"/>
      <c r="C130" s="10"/>
      <c r="D130" s="10"/>
      <c r="E130" s="10"/>
      <c r="F130" s="10"/>
    </row>
    <row r="131" spans="1:6" ht="12.75">
      <c r="A131" s="10"/>
      <c r="B131" s="10"/>
      <c r="C131" s="10"/>
      <c r="D131" s="10"/>
      <c r="E131" s="10"/>
      <c r="F131" s="10"/>
    </row>
    <row r="132" spans="1:6" ht="12.75">
      <c r="A132" s="10"/>
      <c r="B132" s="10"/>
      <c r="C132" s="10"/>
      <c r="D132" s="10"/>
      <c r="E132" s="10"/>
      <c r="F132" s="10"/>
    </row>
    <row r="133" spans="1:6" ht="12.75">
      <c r="A133" s="10"/>
      <c r="B133" s="10"/>
      <c r="C133" s="10"/>
      <c r="D133" s="10"/>
      <c r="E133" s="10"/>
      <c r="F133" s="10"/>
    </row>
    <row r="134" spans="1:6" ht="12.75">
      <c r="A134" s="10"/>
      <c r="B134" s="10"/>
      <c r="C134" s="10"/>
      <c r="D134" s="10"/>
      <c r="E134" s="10"/>
      <c r="F134" s="10"/>
    </row>
    <row r="135" spans="1:6" ht="12.75">
      <c r="A135" s="10"/>
      <c r="B135" s="10"/>
      <c r="C135" s="10"/>
      <c r="D135" s="10"/>
      <c r="E135" s="10"/>
      <c r="F135" s="10"/>
    </row>
    <row r="136" spans="1:6" ht="12.75">
      <c r="A136" s="10"/>
      <c r="B136" s="10"/>
      <c r="C136" s="10"/>
      <c r="D136" s="10"/>
      <c r="E136" s="10"/>
      <c r="F136" s="10"/>
    </row>
    <row r="137" spans="1:6" ht="12.75">
      <c r="A137" s="10"/>
      <c r="B137" s="10"/>
      <c r="C137" s="10"/>
      <c r="D137" s="10"/>
      <c r="E137" s="10"/>
      <c r="F137" s="10"/>
    </row>
    <row r="138" spans="1:6" ht="12.75">
      <c r="A138" s="10"/>
      <c r="B138" s="10"/>
      <c r="C138" s="10"/>
      <c r="D138" s="10"/>
      <c r="E138" s="10"/>
      <c r="F138" s="10"/>
    </row>
    <row r="139" spans="1:6" ht="12.75">
      <c r="A139" s="10"/>
      <c r="B139" s="10"/>
      <c r="C139" s="10"/>
      <c r="D139" s="10"/>
      <c r="E139" s="10"/>
      <c r="F139" s="10"/>
    </row>
  </sheetData>
  <sheetProtection/>
  <mergeCells count="17">
    <mergeCell ref="E69:G69"/>
    <mergeCell ref="A2:F2"/>
    <mergeCell ref="A3:F3"/>
    <mergeCell ref="C4:D4"/>
    <mergeCell ref="A12:F12"/>
    <mergeCell ref="D14:E14"/>
    <mergeCell ref="D15:E15"/>
    <mergeCell ref="F73:G73"/>
    <mergeCell ref="A93:C93"/>
    <mergeCell ref="A71:B71"/>
    <mergeCell ref="A72:B72"/>
    <mergeCell ref="A90:C90"/>
    <mergeCell ref="A32:F32"/>
    <mergeCell ref="A33:F33"/>
    <mergeCell ref="A48:F48"/>
    <mergeCell ref="A50:C50"/>
    <mergeCell ref="A52:C52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134"/>
  <sheetViews>
    <sheetView zoomScalePageLayoutView="0" workbookViewId="0" topLeftCell="A61">
      <selection activeCell="A63" sqref="A63:IV64"/>
    </sheetView>
  </sheetViews>
  <sheetFormatPr defaultColWidth="9.00390625" defaultRowHeight="12.75"/>
  <cols>
    <col min="1" max="1" width="26.375" style="0" customWidth="1"/>
    <col min="2" max="2" width="11.125" style="0" customWidth="1"/>
    <col min="3" max="3" width="16.50390625" style="0" customWidth="1"/>
    <col min="4" max="4" width="14.50390625" style="0" customWidth="1"/>
    <col min="5" max="5" width="12.50390625" style="0" customWidth="1"/>
    <col min="6" max="6" width="10.625" style="0" customWidth="1"/>
    <col min="7" max="7" width="10.50390625" style="0" customWidth="1"/>
    <col min="8" max="8" width="11.625" style="0" customWidth="1"/>
    <col min="9" max="9" width="11.50390625" style="0" customWidth="1"/>
    <col min="11" max="11" width="9.875" style="0" customWidth="1"/>
    <col min="12" max="12" width="14.625" style="0" customWidth="1"/>
    <col min="13" max="13" width="10.375" style="0" customWidth="1"/>
    <col min="14" max="14" width="9.625" style="0" customWidth="1"/>
    <col min="15" max="15" width="13.50390625" style="0" customWidth="1"/>
    <col min="18" max="18" width="10.00390625" style="0" customWidth="1"/>
    <col min="23" max="23" width="10.125" style="0" customWidth="1"/>
    <col min="24" max="24" width="10.00390625" style="0" customWidth="1"/>
  </cols>
  <sheetData>
    <row r="1" spans="1:6" ht="12.75">
      <c r="A1" s="8"/>
      <c r="B1" s="8"/>
      <c r="C1" s="8"/>
      <c r="D1" s="8"/>
      <c r="E1" s="8"/>
      <c r="F1" s="8"/>
    </row>
    <row r="2" spans="1:6" ht="12.75">
      <c r="A2" s="8"/>
      <c r="B2" s="8"/>
      <c r="C2" s="8"/>
      <c r="D2" s="8"/>
      <c r="E2" s="8"/>
      <c r="F2" s="8"/>
    </row>
    <row r="3" spans="1:6" ht="12.75">
      <c r="A3" s="216" t="s">
        <v>448</v>
      </c>
      <c r="B3" s="216"/>
      <c r="C3" s="216"/>
      <c r="D3" s="216"/>
      <c r="E3" s="216"/>
      <c r="F3" s="216"/>
    </row>
    <row r="4" spans="1:6" ht="12.75">
      <c r="A4" s="228" t="s">
        <v>28</v>
      </c>
      <c r="B4" s="228"/>
      <c r="C4" s="228"/>
      <c r="D4" s="228"/>
      <c r="E4" s="228"/>
      <c r="F4" s="228"/>
    </row>
    <row r="5" spans="1:6" ht="12.75">
      <c r="A5" s="39"/>
      <c r="B5" s="65" t="s">
        <v>26</v>
      </c>
      <c r="C5" s="217" t="s">
        <v>88</v>
      </c>
      <c r="D5" s="228"/>
      <c r="E5" s="9" t="s">
        <v>89</v>
      </c>
      <c r="F5" s="10"/>
    </row>
    <row r="6" spans="1:6" ht="12.75">
      <c r="A6" s="39"/>
      <c r="B6" s="9"/>
      <c r="C6" s="9"/>
      <c r="D6" s="10"/>
      <c r="E6" s="9"/>
      <c r="F6" s="10"/>
    </row>
    <row r="7" spans="1:6" ht="12.75">
      <c r="A7" s="39" t="s">
        <v>21</v>
      </c>
      <c r="B7" s="40"/>
      <c r="C7" s="40"/>
      <c r="D7" s="40"/>
      <c r="E7" s="9" t="s">
        <v>90</v>
      </c>
      <c r="F7" s="10"/>
    </row>
    <row r="8" spans="1:6" ht="12.75">
      <c r="A8" s="66" t="s">
        <v>262</v>
      </c>
      <c r="B8" s="67"/>
      <c r="C8" s="67"/>
      <c r="D8" s="67"/>
      <c r="E8" s="68" t="s">
        <v>676</v>
      </c>
      <c r="F8" s="69"/>
    </row>
    <row r="9" spans="1:6" ht="12.75">
      <c r="A9" s="66" t="s">
        <v>263</v>
      </c>
      <c r="B9" s="67"/>
      <c r="C9" s="67"/>
      <c r="D9" s="67"/>
      <c r="E9" s="68" t="s">
        <v>338</v>
      </c>
      <c r="F9" s="69"/>
    </row>
    <row r="10" spans="1:6" ht="12.75">
      <c r="A10" s="66" t="s">
        <v>264</v>
      </c>
      <c r="B10" s="68"/>
      <c r="C10" s="69"/>
      <c r="D10" s="69"/>
      <c r="E10" s="9" t="s">
        <v>133</v>
      </c>
      <c r="F10" s="9"/>
    </row>
    <row r="11" spans="1:6" ht="12.75">
      <c r="A11" s="39" t="s">
        <v>265</v>
      </c>
      <c r="B11" s="40"/>
      <c r="C11" s="40"/>
      <c r="D11" s="40"/>
      <c r="E11" s="9" t="s">
        <v>556</v>
      </c>
      <c r="F11" s="9"/>
    </row>
    <row r="12" spans="1:6" ht="12.75">
      <c r="A12" s="39" t="s">
        <v>455</v>
      </c>
      <c r="B12" s="40"/>
      <c r="C12" s="40"/>
      <c r="D12" s="40"/>
      <c r="E12" s="9"/>
      <c r="F12" s="10"/>
    </row>
    <row r="13" spans="1:6" ht="12.75">
      <c r="A13" s="39"/>
      <c r="B13" s="40"/>
      <c r="C13" s="40"/>
      <c r="D13" s="40"/>
      <c r="E13" s="9"/>
      <c r="F13" s="10"/>
    </row>
    <row r="14" spans="1:6" ht="12.75">
      <c r="A14" s="217" t="s">
        <v>449</v>
      </c>
      <c r="B14" s="217"/>
      <c r="C14" s="217"/>
      <c r="D14" s="217"/>
      <c r="E14" s="217"/>
      <c r="F14" s="217"/>
    </row>
    <row r="15" spans="1:6" ht="12.75">
      <c r="A15" s="65"/>
      <c r="B15" s="65"/>
      <c r="C15" s="65"/>
      <c r="D15" s="65"/>
      <c r="E15" s="65"/>
      <c r="F15" s="65"/>
    </row>
    <row r="16" spans="1:6" ht="12.75">
      <c r="A16" s="70" t="s">
        <v>0</v>
      </c>
      <c r="B16" s="71" t="s">
        <v>23</v>
      </c>
      <c r="C16" s="71" t="s">
        <v>5</v>
      </c>
      <c r="D16" s="229" t="s">
        <v>24</v>
      </c>
      <c r="E16" s="230"/>
      <c r="F16" s="71" t="s">
        <v>7</v>
      </c>
    </row>
    <row r="17" spans="1:6" ht="12.75">
      <c r="A17" s="72" t="s">
        <v>1</v>
      </c>
      <c r="B17" s="73" t="s">
        <v>2</v>
      </c>
      <c r="C17" s="73" t="s">
        <v>2</v>
      </c>
      <c r="D17" s="231" t="s">
        <v>450</v>
      </c>
      <c r="E17" s="232"/>
      <c r="F17" s="73" t="s">
        <v>8</v>
      </c>
    </row>
    <row r="18" spans="1:6" ht="12.75">
      <c r="A18" s="72"/>
      <c r="B18" s="74" t="s">
        <v>3</v>
      </c>
      <c r="C18" s="74" t="s">
        <v>3</v>
      </c>
      <c r="D18" s="75" t="s">
        <v>2</v>
      </c>
      <c r="E18" s="76" t="s">
        <v>6</v>
      </c>
      <c r="F18" s="73"/>
    </row>
    <row r="19" spans="1:6" ht="12.75">
      <c r="A19" s="77"/>
      <c r="B19" s="75" t="s">
        <v>4</v>
      </c>
      <c r="C19" s="75" t="s">
        <v>4</v>
      </c>
      <c r="D19" s="75" t="s">
        <v>4</v>
      </c>
      <c r="E19" s="75" t="s">
        <v>4</v>
      </c>
      <c r="F19" s="74"/>
    </row>
    <row r="20" spans="1:6" ht="12.75">
      <c r="A20" s="76" t="s">
        <v>70</v>
      </c>
      <c r="B20" s="76">
        <v>353517.94</v>
      </c>
      <c r="C20" s="76">
        <v>349196.01</v>
      </c>
      <c r="D20" s="76">
        <v>92507.68</v>
      </c>
      <c r="E20" s="76">
        <v>62619.48</v>
      </c>
      <c r="F20" s="70"/>
    </row>
    <row r="21" spans="1:6" ht="12.75">
      <c r="A21" s="76" t="s">
        <v>11</v>
      </c>
      <c r="B21" s="76">
        <v>108559.79</v>
      </c>
      <c r="C21" s="76">
        <v>110586.51</v>
      </c>
      <c r="D21" s="76">
        <v>24652.69</v>
      </c>
      <c r="E21" s="76">
        <v>15534.65</v>
      </c>
      <c r="F21" s="72"/>
    </row>
    <row r="22" spans="1:6" ht="12.75">
      <c r="A22" s="76" t="s">
        <v>49</v>
      </c>
      <c r="B22" s="76">
        <v>270803.79</v>
      </c>
      <c r="C22" s="76">
        <v>264122.68</v>
      </c>
      <c r="D22" s="76">
        <v>84462.56</v>
      </c>
      <c r="E22" s="76">
        <v>65876.64</v>
      </c>
      <c r="F22" s="72"/>
    </row>
    <row r="23" spans="1:6" ht="12.75">
      <c r="A23" s="62" t="s">
        <v>65</v>
      </c>
      <c r="B23" s="62">
        <f>SUM(B20:B22)</f>
        <v>732881.52</v>
      </c>
      <c r="C23" s="62">
        <f>SUM(C20:C22)</f>
        <v>723905.2</v>
      </c>
      <c r="D23" s="62">
        <f>SUM(D20:D22)</f>
        <v>201622.93</v>
      </c>
      <c r="E23" s="62">
        <f>SUM(E20:E22)</f>
        <v>144030.77000000002</v>
      </c>
      <c r="F23" s="78"/>
    </row>
    <row r="24" spans="1:6" ht="12.75">
      <c r="A24" s="76" t="s">
        <v>318</v>
      </c>
      <c r="B24" s="76">
        <v>110151</v>
      </c>
      <c r="C24" s="76">
        <v>100013.06</v>
      </c>
      <c r="D24" s="76">
        <v>31322.16</v>
      </c>
      <c r="E24" s="76">
        <v>22142.91</v>
      </c>
      <c r="F24" s="78"/>
    </row>
    <row r="25" spans="1:6" ht="12.75">
      <c r="A25" s="62" t="s">
        <v>13</v>
      </c>
      <c r="B25" s="62">
        <f>SUM(B23:B24)</f>
        <v>843032.52</v>
      </c>
      <c r="C25" s="62">
        <f>SUM(C23:C24)</f>
        <v>823918.26</v>
      </c>
      <c r="D25" s="62">
        <f>SUM(D23:D24)</f>
        <v>232945.09</v>
      </c>
      <c r="E25" s="62">
        <f>SUM(E23:E24)</f>
        <v>166173.68000000002</v>
      </c>
      <c r="F25" s="169" t="s">
        <v>579</v>
      </c>
    </row>
    <row r="26" spans="1:6" ht="12.75">
      <c r="A26" s="62"/>
      <c r="B26" s="62"/>
      <c r="C26" s="62"/>
      <c r="D26" s="62"/>
      <c r="E26" s="62"/>
      <c r="F26" s="78"/>
    </row>
    <row r="27" spans="1:6" ht="12.75">
      <c r="A27" s="62"/>
      <c r="B27" s="76"/>
      <c r="C27" s="76"/>
      <c r="D27" s="76"/>
      <c r="E27" s="76"/>
      <c r="F27" s="80"/>
    </row>
    <row r="28" spans="1:6" ht="12.75">
      <c r="A28" s="81" t="s">
        <v>71</v>
      </c>
      <c r="B28" s="82">
        <v>937218.55</v>
      </c>
      <c r="C28" s="76">
        <v>804409.56</v>
      </c>
      <c r="D28" s="76"/>
      <c r="E28" s="76"/>
      <c r="F28" s="78"/>
    </row>
    <row r="29" spans="1:6" ht="12.75">
      <c r="A29" s="81" t="s">
        <v>72</v>
      </c>
      <c r="B29" s="82">
        <v>497383.66</v>
      </c>
      <c r="C29" s="76">
        <v>443976.21</v>
      </c>
      <c r="D29" s="76"/>
      <c r="E29" s="76"/>
      <c r="F29" s="78"/>
    </row>
    <row r="30" spans="1:6" ht="12.75">
      <c r="A30" s="81" t="s">
        <v>79</v>
      </c>
      <c r="B30" s="82">
        <v>315314.19</v>
      </c>
      <c r="C30" s="76">
        <v>303586.55</v>
      </c>
      <c r="D30" s="76"/>
      <c r="E30" s="76"/>
      <c r="F30" s="78"/>
    </row>
    <row r="31" spans="1:6" ht="12.75">
      <c r="A31" s="81"/>
      <c r="B31" s="83"/>
      <c r="C31" s="62"/>
      <c r="D31" s="62"/>
      <c r="E31" s="62"/>
      <c r="F31" s="78"/>
    </row>
    <row r="32" spans="1:6" ht="12.75">
      <c r="A32" s="81" t="s">
        <v>73</v>
      </c>
      <c r="B32" s="83">
        <f>SUM(B28:B31)</f>
        <v>1749916.4</v>
      </c>
      <c r="C32" s="62">
        <f>SUM(C28:C31)</f>
        <v>1551972.32</v>
      </c>
      <c r="D32" s="62"/>
      <c r="E32" s="62"/>
      <c r="F32" s="79"/>
    </row>
    <row r="33" spans="1:6" ht="12.75">
      <c r="A33" s="84"/>
      <c r="B33" s="85"/>
      <c r="C33" s="86"/>
      <c r="D33" s="86"/>
      <c r="E33" s="86"/>
      <c r="F33" s="86"/>
    </row>
    <row r="34" spans="1:6" ht="12.75">
      <c r="A34" s="216" t="s">
        <v>246</v>
      </c>
      <c r="B34" s="216"/>
      <c r="C34" s="216"/>
      <c r="D34" s="216"/>
      <c r="E34" s="216"/>
      <c r="F34" s="216"/>
    </row>
    <row r="35" spans="1:6" ht="12.75">
      <c r="A35" s="216" t="s">
        <v>247</v>
      </c>
      <c r="B35" s="216"/>
      <c r="C35" s="216"/>
      <c r="D35" s="216"/>
      <c r="E35" s="216"/>
      <c r="F35" s="216"/>
    </row>
    <row r="36" spans="1:6" ht="12.75">
      <c r="A36" s="63"/>
      <c r="B36" s="63"/>
      <c r="C36" s="63"/>
      <c r="D36" s="63"/>
      <c r="E36" s="63"/>
      <c r="F36" s="63"/>
    </row>
    <row r="37" spans="1:6" ht="12.75">
      <c r="A37" s="87" t="s">
        <v>456</v>
      </c>
      <c r="B37" s="88"/>
      <c r="C37" s="88"/>
      <c r="D37" s="88"/>
      <c r="E37" s="89"/>
      <c r="F37" s="89">
        <v>186088.14</v>
      </c>
    </row>
    <row r="38" spans="1:6" ht="12.75">
      <c r="A38" s="131"/>
      <c r="B38" s="132"/>
      <c r="C38" s="132"/>
      <c r="D38" s="132"/>
      <c r="E38" s="133"/>
      <c r="F38" s="89"/>
    </row>
    <row r="39" spans="1:6" ht="12.75">
      <c r="A39" s="90" t="s">
        <v>15</v>
      </c>
      <c r="B39" s="91"/>
      <c r="C39" s="91"/>
      <c r="D39" s="91"/>
      <c r="E39" s="92"/>
      <c r="F39" s="43"/>
    </row>
    <row r="40" spans="1:6" ht="12.75">
      <c r="A40" s="93" t="s">
        <v>253</v>
      </c>
      <c r="B40" s="94"/>
      <c r="C40" s="94"/>
      <c r="D40" s="47"/>
      <c r="E40" s="43"/>
      <c r="F40" s="43">
        <f>SUM(C24)</f>
        <v>100013.06</v>
      </c>
    </row>
    <row r="41" spans="1:6" ht="12.75">
      <c r="A41" s="93" t="s">
        <v>254</v>
      </c>
      <c r="B41" s="94"/>
      <c r="C41" s="94"/>
      <c r="D41" s="47"/>
      <c r="E41" s="43"/>
      <c r="F41" s="43">
        <v>235.8</v>
      </c>
    </row>
    <row r="42" spans="1:6" ht="12.75">
      <c r="A42" s="95" t="s">
        <v>14</v>
      </c>
      <c r="B42" s="96"/>
      <c r="C42" s="96"/>
      <c r="D42" s="96"/>
      <c r="E42" s="97"/>
      <c r="F42" s="97">
        <f>SUM(F40:F41)</f>
        <v>100248.86</v>
      </c>
    </row>
    <row r="43" spans="1:6" ht="12.75">
      <c r="A43" s="98"/>
      <c r="B43" s="99"/>
      <c r="C43" s="99"/>
      <c r="D43" s="99"/>
      <c r="E43" s="126"/>
      <c r="F43" s="97"/>
    </row>
    <row r="44" spans="1:6" ht="12.75">
      <c r="A44" s="98" t="s">
        <v>391</v>
      </c>
      <c r="B44" s="99"/>
      <c r="C44" s="100"/>
      <c r="D44" s="100"/>
      <c r="E44" s="101"/>
      <c r="F44" s="43">
        <v>0</v>
      </c>
    </row>
    <row r="45" spans="1:6" ht="12.75">
      <c r="A45" s="98"/>
      <c r="B45" s="99"/>
      <c r="C45" s="100"/>
      <c r="D45" s="100"/>
      <c r="E45" s="101"/>
      <c r="F45" s="101"/>
    </row>
    <row r="46" spans="1:6" ht="12.75">
      <c r="A46" s="98" t="s">
        <v>16</v>
      </c>
      <c r="B46" s="99"/>
      <c r="C46" s="99"/>
      <c r="D46" s="99"/>
      <c r="E46" s="99"/>
      <c r="F46" s="80"/>
    </row>
    <row r="47" spans="1:6" ht="12.75">
      <c r="A47" s="102" t="s">
        <v>457</v>
      </c>
      <c r="B47" s="103"/>
      <c r="C47" s="103"/>
      <c r="D47" s="103"/>
      <c r="E47" s="103"/>
      <c r="F47" s="79">
        <f>SUM(F37+F42-F44)</f>
        <v>286337</v>
      </c>
    </row>
    <row r="48" spans="1:6" ht="12.75">
      <c r="A48" s="86"/>
      <c r="B48" s="86"/>
      <c r="C48" s="86"/>
      <c r="D48" s="86"/>
      <c r="E48" s="86"/>
      <c r="F48" s="86"/>
    </row>
    <row r="49" spans="1:6" ht="12.75">
      <c r="A49" s="104" t="s">
        <v>75</v>
      </c>
      <c r="B49" s="39"/>
      <c r="C49" s="39"/>
      <c r="D49" s="39"/>
      <c r="E49" s="39"/>
      <c r="F49" s="39"/>
    </row>
    <row r="50" spans="1:6" ht="12.75">
      <c r="A50" s="104"/>
      <c r="B50" s="39"/>
      <c r="C50" s="39"/>
      <c r="D50" s="39"/>
      <c r="E50" s="39"/>
      <c r="F50" s="39"/>
    </row>
    <row r="51" spans="1:6" ht="12.75">
      <c r="A51" s="217" t="s">
        <v>601</v>
      </c>
      <c r="B51" s="217"/>
      <c r="C51" s="217"/>
      <c r="D51" s="217"/>
      <c r="E51" s="217"/>
      <c r="F51" s="217"/>
    </row>
    <row r="52" spans="1:6" ht="12.75">
      <c r="A52" s="65"/>
      <c r="B52" s="65"/>
      <c r="C52" s="65"/>
      <c r="D52" s="65"/>
      <c r="E52" s="65"/>
      <c r="F52" s="65"/>
    </row>
    <row r="53" spans="1:6" ht="12.75">
      <c r="A53" s="215" t="s">
        <v>458</v>
      </c>
      <c r="B53" s="215"/>
      <c r="C53" s="215"/>
      <c r="D53" s="106">
        <v>-33853.66</v>
      </c>
      <c r="E53" s="65"/>
      <c r="F53" s="65"/>
    </row>
    <row r="54" spans="1:6" ht="12.75">
      <c r="A54" s="107" t="s">
        <v>257</v>
      </c>
      <c r="B54" s="108"/>
      <c r="C54" s="108"/>
      <c r="D54" s="65"/>
      <c r="E54" s="65"/>
      <c r="F54" s="65"/>
    </row>
    <row r="55" spans="1:6" ht="12.75">
      <c r="A55" s="218" t="s">
        <v>498</v>
      </c>
      <c r="B55" s="219"/>
      <c r="C55" s="219"/>
      <c r="D55" s="110">
        <f>SUM(B23)</f>
        <v>732881.52</v>
      </c>
      <c r="E55" s="65"/>
      <c r="F55" s="65"/>
    </row>
    <row r="56" spans="1:6" ht="12.75">
      <c r="A56" s="109" t="s">
        <v>274</v>
      </c>
      <c r="B56" s="109"/>
      <c r="C56" s="109"/>
      <c r="D56" s="110">
        <v>2106.48</v>
      </c>
      <c r="E56" s="65"/>
      <c r="F56" s="65"/>
    </row>
    <row r="57" spans="1:6" ht="12.75">
      <c r="A57" s="107" t="s">
        <v>268</v>
      </c>
      <c r="B57" s="107"/>
      <c r="C57" s="107"/>
      <c r="D57" s="106">
        <f>SUM(D55:D56)</f>
        <v>734988</v>
      </c>
      <c r="E57" s="65"/>
      <c r="F57" s="65"/>
    </row>
    <row r="58" spans="1:6" ht="12.75">
      <c r="A58" s="107"/>
      <c r="B58" s="107"/>
      <c r="C58" s="107"/>
      <c r="D58" s="106"/>
      <c r="E58" s="65"/>
      <c r="F58" s="65"/>
    </row>
    <row r="59" spans="1:6" ht="12.75">
      <c r="A59" s="107"/>
      <c r="B59" s="107"/>
      <c r="C59" s="107"/>
      <c r="D59" s="106"/>
      <c r="E59" s="65"/>
      <c r="F59" s="65"/>
    </row>
    <row r="60" spans="1:6" ht="12.75">
      <c r="A60" s="107"/>
      <c r="B60" s="107"/>
      <c r="C60" s="107"/>
      <c r="D60" s="106"/>
      <c r="E60" s="65"/>
      <c r="F60" s="65"/>
    </row>
    <row r="61" spans="1:6" ht="12.75">
      <c r="A61" s="107"/>
      <c r="B61" s="107"/>
      <c r="C61" s="107"/>
      <c r="D61" s="106"/>
      <c r="E61" s="65"/>
      <c r="F61" s="65"/>
    </row>
    <row r="62" spans="1:6" ht="12.75">
      <c r="A62" s="107"/>
      <c r="B62" s="107"/>
      <c r="C62" s="107"/>
      <c r="D62" s="106"/>
      <c r="E62" s="65"/>
      <c r="F62" s="65"/>
    </row>
    <row r="63" spans="1:6" ht="12.75">
      <c r="A63" s="107"/>
      <c r="B63" s="107"/>
      <c r="C63" s="107"/>
      <c r="D63" s="106"/>
      <c r="E63" s="65"/>
      <c r="F63" s="65"/>
    </row>
    <row r="64" spans="1:6" ht="12.75">
      <c r="A64" s="107"/>
      <c r="B64" s="107"/>
      <c r="C64" s="107"/>
      <c r="D64" s="106"/>
      <c r="E64" s="65"/>
      <c r="F64" s="65"/>
    </row>
    <row r="65" spans="1:6" ht="12.75">
      <c r="A65" s="107"/>
      <c r="B65" s="107"/>
      <c r="C65" s="107"/>
      <c r="D65" s="106"/>
      <c r="E65" s="65"/>
      <c r="F65" s="65"/>
    </row>
    <row r="66" spans="1:6" ht="12.75">
      <c r="A66" s="107"/>
      <c r="B66" s="107"/>
      <c r="C66" s="107"/>
      <c r="D66" s="106"/>
      <c r="E66" s="65"/>
      <c r="F66" s="65"/>
    </row>
    <row r="67" spans="1:6" ht="12.75">
      <c r="A67" s="107"/>
      <c r="B67" s="107"/>
      <c r="C67" s="107"/>
      <c r="D67" s="111"/>
      <c r="E67" s="65"/>
      <c r="F67" s="65"/>
    </row>
    <row r="68" spans="1:6" ht="12.75">
      <c r="A68" s="107" t="s">
        <v>258</v>
      </c>
      <c r="B68" s="108"/>
      <c r="C68" s="108"/>
      <c r="D68" s="65"/>
      <c r="E68" s="65"/>
      <c r="F68" s="65"/>
    </row>
    <row r="69" spans="1:6" ht="12.75">
      <c r="A69" s="108" t="s">
        <v>111</v>
      </c>
      <c r="B69" s="108"/>
      <c r="C69" s="108"/>
      <c r="D69" s="65"/>
      <c r="E69" s="65"/>
      <c r="F69" s="65"/>
    </row>
    <row r="70" spans="1:7" ht="12.75">
      <c r="A70" s="32" t="s">
        <v>250</v>
      </c>
      <c r="B70" s="33"/>
      <c r="C70" s="34" t="s">
        <v>483</v>
      </c>
      <c r="D70" s="34" t="s">
        <v>66</v>
      </c>
      <c r="E70" s="226" t="s">
        <v>490</v>
      </c>
      <c r="F70" s="214"/>
      <c r="G70" s="227"/>
    </row>
    <row r="71" spans="1:7" ht="12.75">
      <c r="A71" s="35" t="s">
        <v>251</v>
      </c>
      <c r="B71" s="36"/>
      <c r="C71" s="46" t="s">
        <v>484</v>
      </c>
      <c r="D71" s="37" t="s">
        <v>4</v>
      </c>
      <c r="E71" s="154" t="s">
        <v>485</v>
      </c>
      <c r="F71" s="5" t="s">
        <v>486</v>
      </c>
      <c r="G71" s="5" t="s">
        <v>487</v>
      </c>
    </row>
    <row r="72" spans="1:9" ht="12.75">
      <c r="A72" s="220" t="s">
        <v>249</v>
      </c>
      <c r="B72" s="221"/>
      <c r="C72" s="151" t="s">
        <v>260</v>
      </c>
      <c r="D72" s="112">
        <v>51036.6</v>
      </c>
      <c r="E72" s="13" t="s">
        <v>488</v>
      </c>
      <c r="F72" s="43">
        <v>1.39</v>
      </c>
      <c r="G72" s="76">
        <v>1.39</v>
      </c>
      <c r="I72" s="51"/>
    </row>
    <row r="73" spans="1:9" ht="12.75">
      <c r="A73" s="213" t="s">
        <v>256</v>
      </c>
      <c r="B73" s="214"/>
      <c r="C73" s="191" t="s">
        <v>97</v>
      </c>
      <c r="D73" s="192">
        <v>168959.38</v>
      </c>
      <c r="E73" s="13" t="s">
        <v>488</v>
      </c>
      <c r="F73" s="43">
        <v>4.06</v>
      </c>
      <c r="G73" s="76">
        <v>4.71</v>
      </c>
      <c r="I73" s="51"/>
    </row>
    <row r="74" spans="1:7" ht="12.75">
      <c r="A74" s="175" t="s">
        <v>598</v>
      </c>
      <c r="B74" s="115"/>
      <c r="C74" s="151"/>
      <c r="D74" s="82">
        <v>0</v>
      </c>
      <c r="E74" s="190"/>
      <c r="F74" s="235"/>
      <c r="G74" s="238"/>
    </row>
    <row r="75" spans="1:9" ht="12.75">
      <c r="A75" s="114" t="s">
        <v>67</v>
      </c>
      <c r="B75" s="115"/>
      <c r="C75" s="151" t="s">
        <v>597</v>
      </c>
      <c r="D75" s="82">
        <v>11688.24</v>
      </c>
      <c r="E75" s="13" t="s">
        <v>488</v>
      </c>
      <c r="F75" s="43">
        <v>0.31</v>
      </c>
      <c r="G75" s="76">
        <v>0.32</v>
      </c>
      <c r="I75" s="51"/>
    </row>
    <row r="76" spans="1:9" ht="12.75">
      <c r="A76" s="114" t="s">
        <v>68</v>
      </c>
      <c r="B76" s="115"/>
      <c r="C76" s="151" t="s">
        <v>20</v>
      </c>
      <c r="D76" s="116">
        <v>2670.18</v>
      </c>
      <c r="E76" s="13" t="s">
        <v>488</v>
      </c>
      <c r="F76" s="43">
        <v>0.08</v>
      </c>
      <c r="G76" s="76">
        <v>0.08</v>
      </c>
      <c r="I76" s="51"/>
    </row>
    <row r="77" spans="1:9" ht="12.75">
      <c r="A77" s="117" t="s">
        <v>78</v>
      </c>
      <c r="B77" s="118"/>
      <c r="C77" s="151" t="s">
        <v>76</v>
      </c>
      <c r="D77" s="116">
        <v>2508.98</v>
      </c>
      <c r="E77" s="13" t="s">
        <v>488</v>
      </c>
      <c r="F77" s="43">
        <v>0.06</v>
      </c>
      <c r="G77" s="76">
        <v>0.07</v>
      </c>
      <c r="I77" s="51"/>
    </row>
    <row r="78" spans="1:9" ht="12.75">
      <c r="A78" s="143" t="s">
        <v>492</v>
      </c>
      <c r="B78" s="118"/>
      <c r="C78" s="151" t="s">
        <v>261</v>
      </c>
      <c r="D78" s="82">
        <v>44519.43</v>
      </c>
      <c r="E78" s="13" t="s">
        <v>488</v>
      </c>
      <c r="F78" s="43">
        <v>1.16</v>
      </c>
      <c r="G78" s="76">
        <v>1.23</v>
      </c>
      <c r="I78" s="51"/>
    </row>
    <row r="79" spans="1:9" ht="12.75">
      <c r="A79" s="177" t="s">
        <v>596</v>
      </c>
      <c r="B79" s="118"/>
      <c r="C79" s="151" t="s">
        <v>261</v>
      </c>
      <c r="D79" s="116">
        <v>6343.44</v>
      </c>
      <c r="E79" s="13" t="s">
        <v>491</v>
      </c>
      <c r="F79" s="76">
        <v>0.0222</v>
      </c>
      <c r="G79" s="76">
        <v>0.0222</v>
      </c>
      <c r="I79" s="51"/>
    </row>
    <row r="80" spans="1:9" ht="12.75">
      <c r="A80" s="113" t="s">
        <v>11</v>
      </c>
      <c r="B80" s="118"/>
      <c r="C80" s="151" t="s">
        <v>18</v>
      </c>
      <c r="D80" s="116">
        <v>108559.79</v>
      </c>
      <c r="E80" s="13" t="s">
        <v>488</v>
      </c>
      <c r="F80" s="76">
        <v>2.84</v>
      </c>
      <c r="G80" s="76">
        <v>2.98</v>
      </c>
      <c r="I80" s="51"/>
    </row>
    <row r="81" spans="1:8" ht="15">
      <c r="A81" s="113"/>
      <c r="B81" s="118"/>
      <c r="C81" s="151"/>
      <c r="D81" s="116"/>
      <c r="E81" s="76"/>
      <c r="F81" s="5" t="s">
        <v>493</v>
      </c>
      <c r="G81" s="5" t="s">
        <v>494</v>
      </c>
      <c r="H81" s="45"/>
    </row>
    <row r="82" spans="1:8" ht="15">
      <c r="A82" s="175" t="s">
        <v>446</v>
      </c>
      <c r="B82" s="119"/>
      <c r="C82" s="151" t="s">
        <v>19</v>
      </c>
      <c r="D82" s="82">
        <v>226145.06</v>
      </c>
      <c r="E82" s="13" t="s">
        <v>489</v>
      </c>
      <c r="F82" s="53" t="s">
        <v>627</v>
      </c>
      <c r="G82" s="53" t="s">
        <v>628</v>
      </c>
      <c r="H82" s="45"/>
    </row>
    <row r="83" spans="1:7" ht="12.75">
      <c r="A83" s="113" t="s">
        <v>269</v>
      </c>
      <c r="B83" s="43"/>
      <c r="C83" s="121"/>
      <c r="D83" s="121">
        <f>SUM(D72:D82)</f>
        <v>622431.1</v>
      </c>
      <c r="E83" s="113"/>
      <c r="F83" s="43"/>
      <c r="G83" s="5"/>
    </row>
    <row r="84" spans="1:6" ht="12.75">
      <c r="A84" s="86"/>
      <c r="B84" s="44"/>
      <c r="C84" s="122"/>
      <c r="D84" s="123"/>
      <c r="E84" s="10"/>
      <c r="F84" s="10"/>
    </row>
    <row r="85" spans="1:6" ht="12.75">
      <c r="A85" s="44" t="s">
        <v>9</v>
      </c>
      <c r="B85" s="44"/>
      <c r="C85" s="122"/>
      <c r="D85" s="123">
        <v>111125.91</v>
      </c>
      <c r="E85" s="10" t="s">
        <v>276</v>
      </c>
      <c r="F85" s="10"/>
    </row>
    <row r="86" spans="1:6" ht="12.75">
      <c r="A86" s="42"/>
      <c r="B86" s="42"/>
      <c r="C86" s="42"/>
      <c r="D86" s="42"/>
      <c r="E86" s="42"/>
      <c r="F86" s="42"/>
    </row>
    <row r="87" spans="1:6" ht="12.75">
      <c r="A87" s="128" t="s">
        <v>275</v>
      </c>
      <c r="B87" s="128"/>
      <c r="C87" s="129"/>
      <c r="D87" s="130">
        <v>853.21</v>
      </c>
      <c r="E87" s="40" t="s">
        <v>278</v>
      </c>
      <c r="F87" s="40"/>
    </row>
    <row r="88" spans="1:6" ht="12.75">
      <c r="A88" s="128" t="s">
        <v>279</v>
      </c>
      <c r="B88" s="128"/>
      <c r="C88" s="129"/>
      <c r="D88" s="130">
        <v>1942.78</v>
      </c>
      <c r="E88" s="40" t="s">
        <v>283</v>
      </c>
      <c r="F88" s="40"/>
    </row>
    <row r="89" spans="1:6" ht="12.75">
      <c r="A89" s="40" t="s">
        <v>282</v>
      </c>
      <c r="B89" s="40"/>
      <c r="C89" s="40"/>
      <c r="D89" s="40">
        <v>5598</v>
      </c>
      <c r="E89" s="40"/>
      <c r="F89" s="40"/>
    </row>
    <row r="90" spans="1:6" ht="12.75">
      <c r="A90" s="107" t="s">
        <v>270</v>
      </c>
      <c r="B90" s="39"/>
      <c r="C90" s="39"/>
      <c r="D90" s="124">
        <f>SUM(D83:D89)</f>
        <v>741951</v>
      </c>
      <c r="E90" s="125"/>
      <c r="F90" s="125"/>
    </row>
    <row r="91" spans="1:6" ht="12.75">
      <c r="A91" s="215" t="s">
        <v>459</v>
      </c>
      <c r="B91" s="215"/>
      <c r="C91" s="215"/>
      <c r="D91" s="106">
        <f>SUM(D53+D57-D90)</f>
        <v>-40816.66000000003</v>
      </c>
      <c r="E91" s="125"/>
      <c r="F91" s="125"/>
    </row>
    <row r="92" spans="1:6" ht="12.75">
      <c r="A92" s="148" t="s">
        <v>501</v>
      </c>
      <c r="B92" s="125"/>
      <c r="C92" s="125"/>
      <c r="D92" s="106">
        <f>SUM(E23)</f>
        <v>144030.77000000002</v>
      </c>
      <c r="E92" s="125"/>
      <c r="F92" s="125"/>
    </row>
    <row r="93" spans="1:6" ht="12.75">
      <c r="A93" s="148" t="s">
        <v>502</v>
      </c>
      <c r="B93" s="125"/>
      <c r="C93" s="125"/>
      <c r="D93" s="106"/>
      <c r="E93" s="125"/>
      <c r="F93" s="125"/>
    </row>
    <row r="94" spans="1:6" ht="12.75">
      <c r="A94" s="212" t="s">
        <v>615</v>
      </c>
      <c r="B94" s="212"/>
      <c r="C94" s="212"/>
      <c r="D94" s="106">
        <f>SUM(D91-D92)</f>
        <v>-184847.43000000005</v>
      </c>
      <c r="E94" s="125"/>
      <c r="F94" s="125"/>
    </row>
    <row r="95" spans="1:6" ht="12.75">
      <c r="A95" s="193"/>
      <c r="B95" s="193"/>
      <c r="C95" s="193"/>
      <c r="D95" s="106"/>
      <c r="E95" s="125"/>
      <c r="F95" s="125"/>
    </row>
    <row r="96" spans="1:9" ht="12.75">
      <c r="A96" s="9" t="s">
        <v>74</v>
      </c>
      <c r="B96" s="9"/>
      <c r="C96" s="9"/>
      <c r="D96" s="9"/>
      <c r="E96" s="9" t="s">
        <v>495</v>
      </c>
      <c r="F96" s="65" t="s">
        <v>104</v>
      </c>
      <c r="G96" s="65" t="s">
        <v>104</v>
      </c>
      <c r="I96" s="65"/>
    </row>
    <row r="97" spans="1:9" ht="12.75">
      <c r="A97" s="9"/>
      <c r="B97" s="9"/>
      <c r="C97" s="9"/>
      <c r="D97" s="10"/>
      <c r="E97" s="50"/>
      <c r="F97" s="50" t="s">
        <v>594</v>
      </c>
      <c r="G97" t="s">
        <v>474</v>
      </c>
      <c r="I97" s="10"/>
    </row>
    <row r="98" spans="1:9" ht="12.75">
      <c r="A98" s="9"/>
      <c r="B98" s="9"/>
      <c r="C98" s="9"/>
      <c r="D98" s="10"/>
      <c r="E98" s="10"/>
      <c r="F98" s="10"/>
      <c r="I98" s="10"/>
    </row>
    <row r="99" spans="1:9" ht="12.75">
      <c r="A99" s="10" t="s">
        <v>77</v>
      </c>
      <c r="B99" s="10" t="s">
        <v>397</v>
      </c>
      <c r="C99" s="10"/>
      <c r="D99" s="10"/>
      <c r="E99" s="173" t="s">
        <v>592</v>
      </c>
      <c r="F99" s="120">
        <v>132.71</v>
      </c>
      <c r="G99">
        <v>136.08</v>
      </c>
      <c r="I99" s="120"/>
    </row>
    <row r="100" spans="1:9" ht="12.75">
      <c r="A100" s="10"/>
      <c r="B100" t="s">
        <v>399</v>
      </c>
      <c r="C100" s="10"/>
      <c r="D100" s="10"/>
      <c r="E100" s="173"/>
      <c r="F100" s="120"/>
      <c r="I100" s="120"/>
    </row>
    <row r="101" spans="1:9" ht="12.75">
      <c r="A101" s="10" t="s">
        <v>77</v>
      </c>
      <c r="B101" s="10" t="s">
        <v>398</v>
      </c>
      <c r="C101" s="10"/>
      <c r="D101" s="10"/>
      <c r="E101" s="109"/>
      <c r="F101" s="120"/>
      <c r="I101" s="120"/>
    </row>
    <row r="102" spans="1:9" ht="12.75">
      <c r="A102" s="10"/>
      <c r="B102" s="10" t="s">
        <v>399</v>
      </c>
      <c r="C102" s="10"/>
      <c r="D102" s="10"/>
      <c r="E102" s="173" t="s">
        <v>593</v>
      </c>
      <c r="F102" s="120">
        <v>1713.37</v>
      </c>
      <c r="G102">
        <v>1728.53</v>
      </c>
      <c r="I102" s="120"/>
    </row>
    <row r="103" spans="1:9" ht="12.75">
      <c r="A103" s="10" t="s">
        <v>181</v>
      </c>
      <c r="B103" s="10" t="s">
        <v>108</v>
      </c>
      <c r="C103" s="10"/>
      <c r="D103" s="10"/>
      <c r="E103" s="173" t="s">
        <v>107</v>
      </c>
      <c r="F103" s="120">
        <v>21.54</v>
      </c>
      <c r="G103">
        <v>23.91</v>
      </c>
      <c r="I103" s="120"/>
    </row>
    <row r="104" spans="1:9" ht="12.75">
      <c r="A104" s="10" t="s">
        <v>181</v>
      </c>
      <c r="B104" s="10" t="s">
        <v>109</v>
      </c>
      <c r="C104" s="10"/>
      <c r="D104" s="10"/>
      <c r="E104" s="173" t="s">
        <v>107</v>
      </c>
      <c r="F104" s="120">
        <v>14.82</v>
      </c>
      <c r="G104">
        <v>16.45</v>
      </c>
      <c r="I104" s="120"/>
    </row>
    <row r="105" spans="1:6" ht="12.75">
      <c r="A105" s="10"/>
      <c r="B105" s="10"/>
      <c r="C105" s="10"/>
      <c r="D105" s="10"/>
      <c r="E105" s="120"/>
      <c r="F105" s="120"/>
    </row>
    <row r="106" spans="1:6" ht="12.75">
      <c r="A106" s="203" t="s">
        <v>112</v>
      </c>
      <c r="B106" s="203"/>
      <c r="C106" s="203"/>
      <c r="D106" s="9"/>
      <c r="E106" s="203"/>
      <c r="F106" s="203"/>
    </row>
    <row r="107" spans="1:6" ht="12.75">
      <c r="A107" s="203" t="s">
        <v>113</v>
      </c>
      <c r="B107" s="203"/>
      <c r="C107" s="203"/>
      <c r="D107" s="203"/>
      <c r="E107" s="203"/>
      <c r="F107" s="203"/>
    </row>
    <row r="108" spans="1:6" ht="12.75">
      <c r="A108" s="50" t="s">
        <v>503</v>
      </c>
      <c r="B108" s="203"/>
      <c r="C108" s="203"/>
      <c r="D108" s="203"/>
      <c r="E108" s="203"/>
      <c r="F108" s="203"/>
    </row>
    <row r="109" spans="1:6" ht="12.75">
      <c r="A109" t="s">
        <v>500</v>
      </c>
      <c r="B109" s="203"/>
      <c r="C109" s="203"/>
      <c r="D109" s="203"/>
      <c r="E109" s="203"/>
      <c r="F109" s="203"/>
    </row>
    <row r="110" spans="1:6" ht="12.75">
      <c r="A110" t="s">
        <v>654</v>
      </c>
      <c r="B110" s="203"/>
      <c r="C110" s="203"/>
      <c r="D110" s="203"/>
      <c r="E110" s="203"/>
      <c r="F110" s="203"/>
    </row>
    <row r="111" spans="1:6" ht="12.75">
      <c r="A111" t="s">
        <v>655</v>
      </c>
      <c r="B111" s="203"/>
      <c r="C111" s="203"/>
      <c r="D111" s="203"/>
      <c r="E111" s="203"/>
      <c r="F111" s="203"/>
    </row>
    <row r="112" spans="1:6" ht="12.75">
      <c r="A112" t="s">
        <v>656</v>
      </c>
      <c r="B112" s="203"/>
      <c r="C112" s="203"/>
      <c r="D112" s="203"/>
      <c r="E112" s="203"/>
      <c r="F112" s="203"/>
    </row>
    <row r="113" spans="1:6" ht="12.75">
      <c r="A113" t="s">
        <v>658</v>
      </c>
      <c r="B113" s="203"/>
      <c r="C113" s="203"/>
      <c r="D113" s="203"/>
      <c r="E113" s="203"/>
      <c r="F113" s="203"/>
    </row>
    <row r="114" spans="1:6" ht="12.75">
      <c r="A114" s="50" t="s">
        <v>657</v>
      </c>
      <c r="B114" s="203"/>
      <c r="C114" s="203"/>
      <c r="D114" s="203"/>
      <c r="E114" s="203"/>
      <c r="F114" s="203"/>
    </row>
    <row r="115" spans="1:6" ht="12.75">
      <c r="A115" t="s">
        <v>659</v>
      </c>
      <c r="B115" s="203"/>
      <c r="C115" s="203"/>
      <c r="D115" s="203"/>
      <c r="E115" s="203"/>
      <c r="F115" s="203"/>
    </row>
    <row r="116" spans="1:6" ht="12.75">
      <c r="A116" s="10"/>
      <c r="B116" s="10"/>
      <c r="C116" s="10"/>
      <c r="D116" s="10"/>
      <c r="E116" s="10"/>
      <c r="F116" s="10"/>
    </row>
    <row r="117" spans="1:6" ht="12.75">
      <c r="A117" s="10" t="s">
        <v>273</v>
      </c>
      <c r="B117" s="10"/>
      <c r="C117" s="10" t="s">
        <v>442</v>
      </c>
      <c r="D117" s="10"/>
      <c r="E117" s="10"/>
      <c r="F117" s="10"/>
    </row>
    <row r="118" spans="1:6" ht="12.75">
      <c r="A118" s="10"/>
      <c r="B118" s="10"/>
      <c r="C118" s="10"/>
      <c r="D118" s="10"/>
      <c r="E118" s="10"/>
      <c r="F118" s="10"/>
    </row>
    <row r="119" spans="1:6" ht="12.75">
      <c r="A119" s="10"/>
      <c r="B119" s="10"/>
      <c r="C119" s="10"/>
      <c r="D119" s="10"/>
      <c r="E119" s="10"/>
      <c r="F119" s="10"/>
    </row>
    <row r="120" spans="1:3" ht="12.75">
      <c r="A120" s="10"/>
      <c r="B120" s="10"/>
      <c r="C120" s="10"/>
    </row>
    <row r="121" spans="1:3" ht="12.75">
      <c r="A121" s="10"/>
      <c r="B121" s="10"/>
      <c r="C121" s="10"/>
    </row>
    <row r="122" spans="1:3" ht="12.75">
      <c r="A122" s="10"/>
      <c r="B122" s="10"/>
      <c r="C122" s="10"/>
    </row>
    <row r="123" spans="1:3" ht="12.75">
      <c r="A123" s="10" t="s">
        <v>280</v>
      </c>
      <c r="B123" s="10"/>
      <c r="C123" s="10"/>
    </row>
    <row r="124" spans="1:6" ht="12.75">
      <c r="A124" s="10"/>
      <c r="B124" s="10"/>
      <c r="C124" s="10"/>
      <c r="D124" s="10"/>
      <c r="E124" s="10"/>
      <c r="F124" s="10"/>
    </row>
    <row r="125" spans="1:6" ht="12.75">
      <c r="A125" s="10"/>
      <c r="B125" s="10"/>
      <c r="C125" s="10"/>
      <c r="D125" s="10"/>
      <c r="E125" s="10"/>
      <c r="F125" s="10"/>
    </row>
    <row r="126" spans="1:6" ht="12.75">
      <c r="A126" s="10"/>
      <c r="B126" s="10"/>
      <c r="C126" s="10"/>
      <c r="D126" s="10"/>
      <c r="E126" s="10"/>
      <c r="F126" s="10"/>
    </row>
    <row r="127" spans="1:6" ht="12.75">
      <c r="A127" s="10"/>
      <c r="B127" s="10"/>
      <c r="C127" s="10"/>
      <c r="D127" s="10"/>
      <c r="E127" s="10"/>
      <c r="F127" s="10"/>
    </row>
    <row r="128" spans="1:6" ht="12.75">
      <c r="A128" s="10"/>
      <c r="B128" s="10"/>
      <c r="C128" s="10"/>
      <c r="D128" s="10"/>
      <c r="E128" s="10"/>
      <c r="F128" s="10"/>
    </row>
    <row r="129" spans="1:6" ht="12.75">
      <c r="A129" s="10"/>
      <c r="B129" s="10"/>
      <c r="C129" s="10"/>
      <c r="D129" s="10"/>
      <c r="E129" s="10"/>
      <c r="F129" s="10"/>
    </row>
    <row r="130" spans="1:6" ht="12.75">
      <c r="A130" s="10"/>
      <c r="B130" s="10"/>
      <c r="C130" s="10"/>
      <c r="D130" s="10"/>
      <c r="E130" s="10"/>
      <c r="F130" s="10"/>
    </row>
    <row r="131" spans="1:6" ht="12.75">
      <c r="A131" s="10"/>
      <c r="B131" s="10"/>
      <c r="C131" s="10"/>
      <c r="D131" s="10"/>
      <c r="E131" s="10"/>
      <c r="F131" s="10"/>
    </row>
    <row r="132" spans="1:6" ht="12.75">
      <c r="A132" s="10"/>
      <c r="B132" s="10"/>
      <c r="C132" s="10"/>
      <c r="D132" s="10"/>
      <c r="E132" s="10"/>
      <c r="F132" s="10"/>
    </row>
    <row r="133" spans="1:6" ht="12.75">
      <c r="A133" s="10"/>
      <c r="B133" s="10"/>
      <c r="C133" s="10"/>
      <c r="D133" s="10"/>
      <c r="E133" s="10"/>
      <c r="F133" s="10"/>
    </row>
    <row r="134" spans="1:6" ht="12.75">
      <c r="A134" s="10"/>
      <c r="B134" s="10"/>
      <c r="C134" s="10"/>
      <c r="D134" s="10"/>
      <c r="E134" s="10"/>
      <c r="F134" s="10"/>
    </row>
  </sheetData>
  <sheetProtection/>
  <mergeCells count="17">
    <mergeCell ref="E70:G70"/>
    <mergeCell ref="A3:F3"/>
    <mergeCell ref="A4:F4"/>
    <mergeCell ref="C5:D5"/>
    <mergeCell ref="A14:F14"/>
    <mergeCell ref="D16:E16"/>
    <mergeCell ref="D17:E17"/>
    <mergeCell ref="F74:G74"/>
    <mergeCell ref="A94:C94"/>
    <mergeCell ref="A72:B72"/>
    <mergeCell ref="A73:B73"/>
    <mergeCell ref="A91:C91"/>
    <mergeCell ref="A34:F34"/>
    <mergeCell ref="A35:F35"/>
    <mergeCell ref="A51:F51"/>
    <mergeCell ref="A53:C53"/>
    <mergeCell ref="A55:C55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132"/>
  <sheetViews>
    <sheetView zoomScalePageLayoutView="0" workbookViewId="0" topLeftCell="A76">
      <selection activeCell="C121" sqref="C121"/>
    </sheetView>
  </sheetViews>
  <sheetFormatPr defaultColWidth="9.00390625" defaultRowHeight="12.75"/>
  <cols>
    <col min="1" max="1" width="26.875" style="0" customWidth="1"/>
    <col min="2" max="2" width="14.50390625" style="0" customWidth="1"/>
    <col min="3" max="3" width="16.125" style="0" customWidth="1"/>
    <col min="4" max="4" width="14.50390625" style="0" customWidth="1"/>
    <col min="5" max="5" width="10.125" style="0" bestFit="1" customWidth="1"/>
    <col min="6" max="6" width="20.875" style="0" customWidth="1"/>
  </cols>
  <sheetData>
    <row r="1" spans="1:6" ht="12.75">
      <c r="A1" s="216" t="s">
        <v>448</v>
      </c>
      <c r="B1" s="216"/>
      <c r="C1" s="216"/>
      <c r="D1" s="216"/>
      <c r="E1" s="216"/>
      <c r="F1" s="216"/>
    </row>
    <row r="2" spans="1:6" ht="12.75">
      <c r="A2" s="228" t="s">
        <v>28</v>
      </c>
      <c r="B2" s="228"/>
      <c r="C2" s="228"/>
      <c r="D2" s="228"/>
      <c r="E2" s="228"/>
      <c r="F2" s="228"/>
    </row>
    <row r="3" spans="1:6" ht="12.75">
      <c r="A3" s="39"/>
      <c r="B3" s="65" t="s">
        <v>26</v>
      </c>
      <c r="C3" s="217" t="s">
        <v>460</v>
      </c>
      <c r="D3" s="228"/>
      <c r="E3" s="9" t="s">
        <v>461</v>
      </c>
      <c r="F3" s="10"/>
    </row>
    <row r="4" spans="1:6" ht="12.75">
      <c r="A4" s="39"/>
      <c r="B4" s="9"/>
      <c r="C4" s="9"/>
      <c r="D4" s="10"/>
      <c r="E4" s="9"/>
      <c r="F4" s="10"/>
    </row>
    <row r="5" spans="1:6" ht="12.75">
      <c r="A5" s="39" t="s">
        <v>21</v>
      </c>
      <c r="B5" s="40"/>
      <c r="C5" s="40"/>
      <c r="D5" s="40"/>
      <c r="E5" s="9" t="s">
        <v>462</v>
      </c>
      <c r="F5" s="10"/>
    </row>
    <row r="6" spans="1:6" ht="12.75">
      <c r="A6" s="66" t="s">
        <v>262</v>
      </c>
      <c r="B6" s="67"/>
      <c r="C6" s="67"/>
      <c r="D6" s="67"/>
      <c r="E6" s="149" t="s">
        <v>677</v>
      </c>
      <c r="F6" s="150"/>
    </row>
    <row r="7" spans="1:6" ht="12.75">
      <c r="A7" s="66" t="s">
        <v>263</v>
      </c>
      <c r="B7" s="67"/>
      <c r="C7" s="67"/>
      <c r="D7" s="67"/>
      <c r="E7" s="205">
        <v>42170</v>
      </c>
      <c r="F7" s="150"/>
    </row>
    <row r="8" spans="1:6" ht="12.75">
      <c r="A8" s="66" t="s">
        <v>264</v>
      </c>
      <c r="B8" s="68"/>
      <c r="C8" s="69"/>
      <c r="D8" s="69"/>
      <c r="E8" s="9" t="s">
        <v>463</v>
      </c>
      <c r="F8" s="69"/>
    </row>
    <row r="9" spans="1:6" ht="12.75">
      <c r="A9" s="39" t="s">
        <v>265</v>
      </c>
      <c r="B9" s="40"/>
      <c r="C9" s="40"/>
      <c r="D9" s="40"/>
      <c r="E9" s="9" t="s">
        <v>464</v>
      </c>
      <c r="F9" s="10"/>
    </row>
    <row r="10" spans="1:6" ht="12.75">
      <c r="A10" s="39" t="s">
        <v>455</v>
      </c>
      <c r="B10" s="39"/>
      <c r="C10" s="40"/>
      <c r="D10" s="40"/>
      <c r="E10" s="9"/>
      <c r="F10" s="10"/>
    </row>
    <row r="11" spans="1:6" ht="12.75">
      <c r="A11" s="39"/>
      <c r="B11" s="40"/>
      <c r="C11" s="40"/>
      <c r="D11" s="40"/>
      <c r="E11" s="9"/>
      <c r="F11" s="10"/>
    </row>
    <row r="12" spans="1:6" ht="12.75">
      <c r="A12" s="217" t="s">
        <v>449</v>
      </c>
      <c r="B12" s="217"/>
      <c r="C12" s="217"/>
      <c r="D12" s="217"/>
      <c r="E12" s="217"/>
      <c r="F12" s="217"/>
    </row>
    <row r="13" spans="1:6" ht="12.75">
      <c r="A13" s="65"/>
      <c r="B13" s="65"/>
      <c r="C13" s="65"/>
      <c r="D13" s="65"/>
      <c r="E13" s="65"/>
      <c r="F13" s="65"/>
    </row>
    <row r="14" spans="1:6" ht="12.75">
      <c r="A14" s="70" t="s">
        <v>0</v>
      </c>
      <c r="B14" s="71" t="s">
        <v>23</v>
      </c>
      <c r="C14" s="71" t="s">
        <v>5</v>
      </c>
      <c r="D14" s="229" t="s">
        <v>24</v>
      </c>
      <c r="E14" s="230"/>
      <c r="F14" s="71" t="s">
        <v>7</v>
      </c>
    </row>
    <row r="15" spans="1:6" ht="12.75">
      <c r="A15" s="72" t="s">
        <v>1</v>
      </c>
      <c r="B15" s="73" t="s">
        <v>2</v>
      </c>
      <c r="C15" s="73" t="s">
        <v>2</v>
      </c>
      <c r="D15" s="245" t="s">
        <v>450</v>
      </c>
      <c r="E15" s="232"/>
      <c r="F15" s="73" t="s">
        <v>8</v>
      </c>
    </row>
    <row r="16" spans="1:6" ht="12.75">
      <c r="A16" s="72"/>
      <c r="B16" s="74" t="s">
        <v>3</v>
      </c>
      <c r="C16" s="74" t="s">
        <v>3</v>
      </c>
      <c r="D16" s="75" t="s">
        <v>2</v>
      </c>
      <c r="E16" s="76" t="s">
        <v>6</v>
      </c>
      <c r="F16" s="73"/>
    </row>
    <row r="17" spans="1:6" ht="12.75">
      <c r="A17" s="77"/>
      <c r="B17" s="75" t="s">
        <v>4</v>
      </c>
      <c r="C17" s="75" t="s">
        <v>4</v>
      </c>
      <c r="D17" s="75" t="s">
        <v>4</v>
      </c>
      <c r="E17" s="75" t="s">
        <v>4</v>
      </c>
      <c r="F17" s="74"/>
    </row>
    <row r="18" spans="1:6" ht="12.75">
      <c r="A18" s="5" t="s">
        <v>613</v>
      </c>
      <c r="B18" s="76">
        <v>252367.48</v>
      </c>
      <c r="C18" s="76">
        <v>200688.38</v>
      </c>
      <c r="D18" s="76">
        <v>51679.1</v>
      </c>
      <c r="E18" s="76">
        <v>9637.71</v>
      </c>
      <c r="F18" s="70"/>
    </row>
    <row r="19" spans="1:6" ht="12.75">
      <c r="A19" s="76" t="s">
        <v>11</v>
      </c>
      <c r="B19" s="76">
        <v>81652.38</v>
      </c>
      <c r="C19" s="76">
        <v>64820.66</v>
      </c>
      <c r="D19" s="76">
        <v>16831.72</v>
      </c>
      <c r="E19" s="76">
        <v>3222.99</v>
      </c>
      <c r="F19" s="72"/>
    </row>
    <row r="20" spans="1:6" ht="12.75">
      <c r="A20" s="62" t="s">
        <v>65</v>
      </c>
      <c r="B20" s="62">
        <f>SUM(B18:B19)</f>
        <v>334019.86</v>
      </c>
      <c r="C20" s="62">
        <f>SUM(C18:C19)</f>
        <v>265509.04000000004</v>
      </c>
      <c r="D20" s="62">
        <f>SUM(D18:D19)</f>
        <v>68510.82</v>
      </c>
      <c r="E20" s="62">
        <f>SUM(E18:E19)</f>
        <v>12860.699999999999</v>
      </c>
      <c r="F20" s="78"/>
    </row>
    <row r="21" spans="1:6" ht="12.75">
      <c r="A21" s="76" t="s">
        <v>318</v>
      </c>
      <c r="B21" s="76">
        <v>117600</v>
      </c>
      <c r="C21" s="76">
        <v>95130.98</v>
      </c>
      <c r="D21" s="76">
        <v>22469.02</v>
      </c>
      <c r="E21" s="76">
        <v>2869.02</v>
      </c>
      <c r="F21" s="78"/>
    </row>
    <row r="22" spans="1:6" ht="12.75">
      <c r="A22" s="62" t="s">
        <v>13</v>
      </c>
      <c r="B22" s="62">
        <f>SUM(B20:B21)</f>
        <v>451619.86</v>
      </c>
      <c r="C22" s="62">
        <f>SUM(C20:C21)</f>
        <v>360640.02</v>
      </c>
      <c r="D22" s="62">
        <f>SUM(D20:D21)</f>
        <v>90979.84000000001</v>
      </c>
      <c r="E22" s="62">
        <f>SUM(E20:E21)</f>
        <v>15729.72</v>
      </c>
      <c r="F22" s="79">
        <v>96</v>
      </c>
    </row>
    <row r="23" spans="1:6" ht="12.75">
      <c r="A23" s="62"/>
      <c r="B23" s="76"/>
      <c r="C23" s="76"/>
      <c r="D23" s="76"/>
      <c r="E23" s="76"/>
      <c r="F23" s="80"/>
    </row>
    <row r="24" spans="1:6" ht="12.75">
      <c r="A24" s="81"/>
      <c r="B24" s="82"/>
      <c r="C24" s="76"/>
      <c r="D24" s="76"/>
      <c r="E24" s="76"/>
      <c r="F24" s="78"/>
    </row>
    <row r="25" spans="1:6" ht="12.75">
      <c r="A25" s="81" t="s">
        <v>71</v>
      </c>
      <c r="B25" s="82">
        <v>593170.5</v>
      </c>
      <c r="C25" s="76">
        <v>516997.02</v>
      </c>
      <c r="D25" s="76">
        <v>76173.48</v>
      </c>
      <c r="E25" s="76"/>
      <c r="F25" s="78"/>
    </row>
    <row r="26" spans="1:6" ht="12.75">
      <c r="A26" s="81" t="s">
        <v>79</v>
      </c>
      <c r="B26" s="82">
        <v>336153.32</v>
      </c>
      <c r="C26" s="76">
        <v>299134.42</v>
      </c>
      <c r="D26" s="76">
        <v>37018.9</v>
      </c>
      <c r="E26" s="76"/>
      <c r="F26" s="78"/>
    </row>
    <row r="27" spans="1:6" ht="12.75">
      <c r="A27" s="81"/>
      <c r="B27" s="83"/>
      <c r="C27" s="62"/>
      <c r="D27" s="62"/>
      <c r="E27" s="62"/>
      <c r="F27" s="78"/>
    </row>
    <row r="28" spans="1:6" ht="12.75">
      <c r="A28" s="81" t="s">
        <v>73</v>
      </c>
      <c r="B28" s="83">
        <f>SUM(B24:B27)</f>
        <v>929323.8200000001</v>
      </c>
      <c r="C28" s="62">
        <f>SUM(C24:C27)</f>
        <v>816131.44</v>
      </c>
      <c r="D28" s="62">
        <f>SUM(D25:D27)</f>
        <v>113192.38</v>
      </c>
      <c r="E28" s="62"/>
      <c r="F28" s="79"/>
    </row>
    <row r="29" spans="1:6" ht="12.75">
      <c r="A29" s="84"/>
      <c r="B29" s="85"/>
      <c r="C29" s="86"/>
      <c r="D29" s="86"/>
      <c r="E29" s="86"/>
      <c r="F29" s="86"/>
    </row>
    <row r="30" spans="1:6" ht="12.75">
      <c r="A30" s="216" t="s">
        <v>246</v>
      </c>
      <c r="B30" s="216"/>
      <c r="C30" s="216"/>
      <c r="D30" s="216"/>
      <c r="E30" s="216"/>
      <c r="F30" s="216"/>
    </row>
    <row r="31" spans="1:6" ht="12.75">
      <c r="A31" s="216" t="s">
        <v>247</v>
      </c>
      <c r="B31" s="216"/>
      <c r="C31" s="216"/>
      <c r="D31" s="216"/>
      <c r="E31" s="216"/>
      <c r="F31" s="216"/>
    </row>
    <row r="32" spans="1:6" ht="12.75">
      <c r="A32" s="63"/>
      <c r="B32" s="63"/>
      <c r="C32" s="63"/>
      <c r="D32" s="63"/>
      <c r="E32" s="63"/>
      <c r="F32" s="63"/>
    </row>
    <row r="33" spans="1:6" ht="12.75">
      <c r="A33" s="87" t="s">
        <v>456</v>
      </c>
      <c r="B33" s="88"/>
      <c r="C33" s="88"/>
      <c r="D33" s="88"/>
      <c r="E33" s="89"/>
      <c r="F33" s="89">
        <v>0</v>
      </c>
    </row>
    <row r="34" spans="1:6" ht="12.75">
      <c r="A34" s="131"/>
      <c r="B34" s="132"/>
      <c r="C34" s="132"/>
      <c r="D34" s="132"/>
      <c r="E34" s="133"/>
      <c r="F34" s="89"/>
    </row>
    <row r="35" spans="1:6" ht="12.75">
      <c r="A35" s="90" t="s">
        <v>15</v>
      </c>
      <c r="B35" s="91"/>
      <c r="C35" s="91"/>
      <c r="D35" s="91"/>
      <c r="E35" s="92"/>
      <c r="F35" s="43"/>
    </row>
    <row r="36" spans="1:6" ht="12.75">
      <c r="A36" s="93" t="s">
        <v>253</v>
      </c>
      <c r="B36" s="94"/>
      <c r="C36" s="94"/>
      <c r="D36" s="47"/>
      <c r="E36" s="43"/>
      <c r="F36" s="43">
        <f>SUM(C21)</f>
        <v>95130.98</v>
      </c>
    </row>
    <row r="37" spans="1:6" ht="12.75">
      <c r="A37" s="93" t="s">
        <v>254</v>
      </c>
      <c r="B37" s="94"/>
      <c r="C37" s="94"/>
      <c r="D37" s="47"/>
      <c r="E37" s="43"/>
      <c r="F37" s="43"/>
    </row>
    <row r="38" spans="1:6" ht="12.75">
      <c r="A38" s="95" t="s">
        <v>14</v>
      </c>
      <c r="B38" s="96"/>
      <c r="C38" s="96"/>
      <c r="D38" s="96"/>
      <c r="E38" s="97"/>
      <c r="F38" s="97">
        <f>SUM(F36:F37)</f>
        <v>95130.98</v>
      </c>
    </row>
    <row r="39" spans="1:6" ht="12.75">
      <c r="A39" s="98"/>
      <c r="B39" s="99"/>
      <c r="C39" s="99"/>
      <c r="D39" s="99"/>
      <c r="E39" s="126"/>
      <c r="F39" s="97"/>
    </row>
    <row r="40" spans="1:6" ht="12.75">
      <c r="A40" s="98" t="s">
        <v>391</v>
      </c>
      <c r="B40" s="99"/>
      <c r="C40" s="100"/>
      <c r="D40" s="100"/>
      <c r="E40" s="101"/>
      <c r="F40" s="43">
        <v>0</v>
      </c>
    </row>
    <row r="41" spans="1:6" ht="12.75">
      <c r="A41" s="98"/>
      <c r="B41" s="99"/>
      <c r="C41" s="100"/>
      <c r="D41" s="100"/>
      <c r="E41" s="101"/>
      <c r="F41" s="101"/>
    </row>
    <row r="42" spans="1:6" ht="12.75">
      <c r="A42" s="98" t="s">
        <v>16</v>
      </c>
      <c r="B42" s="99"/>
      <c r="C42" s="99"/>
      <c r="D42" s="99"/>
      <c r="E42" s="99"/>
      <c r="F42" s="80"/>
    </row>
    <row r="43" spans="1:6" ht="12.75">
      <c r="A43" s="102" t="s">
        <v>480</v>
      </c>
      <c r="B43" s="103"/>
      <c r="C43" s="103"/>
      <c r="D43" s="103"/>
      <c r="E43" s="103"/>
      <c r="F43" s="79">
        <f>SUM(F33+F38-F40)</f>
        <v>95130.98</v>
      </c>
    </row>
    <row r="44" spans="1:6" ht="12.75">
      <c r="A44" s="86"/>
      <c r="B44" s="86"/>
      <c r="C44" s="86"/>
      <c r="D44" s="86"/>
      <c r="E44" s="86"/>
      <c r="F44" s="86"/>
    </row>
    <row r="45" spans="1:6" ht="12.75">
      <c r="A45" s="104"/>
      <c r="B45" s="39"/>
      <c r="C45" s="39"/>
      <c r="D45" s="39"/>
      <c r="E45" s="39"/>
      <c r="F45" s="39"/>
    </row>
    <row r="46" spans="1:6" ht="12.75">
      <c r="A46" s="104"/>
      <c r="B46" s="39"/>
      <c r="C46" s="39"/>
      <c r="D46" s="39"/>
      <c r="E46" s="39"/>
      <c r="F46" s="39"/>
    </row>
    <row r="47" spans="1:6" ht="12.75">
      <c r="A47" s="217" t="s">
        <v>601</v>
      </c>
      <c r="B47" s="217"/>
      <c r="C47" s="217"/>
      <c r="D47" s="217"/>
      <c r="E47" s="217"/>
      <c r="F47" s="217"/>
    </row>
    <row r="48" spans="1:6" ht="12.75">
      <c r="A48" s="65"/>
      <c r="B48" s="65"/>
      <c r="C48" s="65"/>
      <c r="D48" s="65"/>
      <c r="E48" s="65"/>
      <c r="F48" s="65"/>
    </row>
    <row r="49" spans="1:6" ht="12.75">
      <c r="A49" s="215" t="s">
        <v>465</v>
      </c>
      <c r="B49" s="215"/>
      <c r="C49" s="215"/>
      <c r="D49" s="106">
        <v>0</v>
      </c>
      <c r="E49" s="65"/>
      <c r="F49" s="65"/>
    </row>
    <row r="50" spans="1:6" ht="12.75">
      <c r="A50" s="107" t="s">
        <v>257</v>
      </c>
      <c r="B50" s="108"/>
      <c r="C50" s="108"/>
      <c r="D50" s="134"/>
      <c r="E50" s="65"/>
      <c r="F50" s="65"/>
    </row>
    <row r="51" spans="1:6" ht="12.75">
      <c r="A51" s="219" t="s">
        <v>255</v>
      </c>
      <c r="B51" s="219"/>
      <c r="C51" s="219"/>
      <c r="D51" s="110">
        <f>SUM(B20)</f>
        <v>334019.86</v>
      </c>
      <c r="E51" s="65"/>
      <c r="F51" s="65"/>
    </row>
    <row r="52" spans="1:6" ht="12.75">
      <c r="A52" s="142" t="s">
        <v>466</v>
      </c>
      <c r="B52" s="109"/>
      <c r="C52" s="109"/>
      <c r="D52" s="110">
        <v>68517.48</v>
      </c>
      <c r="E52" s="65"/>
      <c r="F52" s="65"/>
    </row>
    <row r="53" spans="1:6" ht="12.75">
      <c r="A53" s="109" t="s">
        <v>274</v>
      </c>
      <c r="B53" s="109"/>
      <c r="C53" s="109"/>
      <c r="D53" s="64">
        <v>0</v>
      </c>
      <c r="E53" s="65"/>
      <c r="F53" s="65"/>
    </row>
    <row r="54" spans="1:6" ht="12.75">
      <c r="A54" s="107" t="s">
        <v>268</v>
      </c>
      <c r="B54" s="107"/>
      <c r="C54" s="107"/>
      <c r="D54" s="106">
        <f>SUM(D51:D53)</f>
        <v>402537.33999999997</v>
      </c>
      <c r="E54" s="65"/>
      <c r="F54" s="65"/>
    </row>
    <row r="55" spans="1:6" ht="12.75">
      <c r="A55" s="107"/>
      <c r="B55" s="107"/>
      <c r="C55" s="107"/>
      <c r="D55" s="106"/>
      <c r="E55" s="65"/>
      <c r="F55" s="65"/>
    </row>
    <row r="56" spans="1:6" ht="12.75">
      <c r="A56" s="107"/>
      <c r="B56" s="107"/>
      <c r="C56" s="107"/>
      <c r="D56" s="106"/>
      <c r="E56" s="65"/>
      <c r="F56" s="65"/>
    </row>
    <row r="57" spans="1:6" ht="12.75">
      <c r="A57" s="107"/>
      <c r="B57" s="107"/>
      <c r="C57" s="107"/>
      <c r="D57" s="106"/>
      <c r="E57" s="65"/>
      <c r="F57" s="65"/>
    </row>
    <row r="58" spans="1:6" ht="12.75">
      <c r="A58" s="107"/>
      <c r="B58" s="107"/>
      <c r="C58" s="107"/>
      <c r="D58" s="106"/>
      <c r="E58" s="65"/>
      <c r="F58" s="65"/>
    </row>
    <row r="59" spans="1:6" ht="12.75">
      <c r="A59" s="107"/>
      <c r="B59" s="107"/>
      <c r="C59" s="107"/>
      <c r="D59" s="106"/>
      <c r="E59" s="65"/>
      <c r="F59" s="65"/>
    </row>
    <row r="60" spans="1:6" ht="12.75">
      <c r="A60" s="107"/>
      <c r="B60" s="107"/>
      <c r="C60" s="107"/>
      <c r="D60" s="106"/>
      <c r="E60" s="65"/>
      <c r="F60" s="65"/>
    </row>
    <row r="61" spans="1:6" ht="12.75">
      <c r="A61" s="107"/>
      <c r="B61" s="107"/>
      <c r="C61" s="107"/>
      <c r="D61" s="106"/>
      <c r="E61" s="65"/>
      <c r="F61" s="65"/>
    </row>
    <row r="62" spans="1:6" ht="12.75">
      <c r="A62" s="107"/>
      <c r="B62" s="107"/>
      <c r="C62" s="107"/>
      <c r="D62" s="106"/>
      <c r="E62" s="65"/>
      <c r="F62" s="65"/>
    </row>
    <row r="63" spans="1:6" ht="12.75">
      <c r="A63" s="107"/>
      <c r="B63" s="107"/>
      <c r="C63" s="107"/>
      <c r="D63" s="106"/>
      <c r="E63" s="65"/>
      <c r="F63" s="65"/>
    </row>
    <row r="64" spans="1:6" ht="12.75">
      <c r="A64" s="107"/>
      <c r="B64" s="107"/>
      <c r="C64" s="107"/>
      <c r="D64" s="106"/>
      <c r="E64" s="65"/>
      <c r="F64" s="65"/>
    </row>
    <row r="65" spans="1:6" ht="12.75">
      <c r="A65" s="107"/>
      <c r="B65" s="107"/>
      <c r="C65" s="107"/>
      <c r="D65" s="106"/>
      <c r="E65" s="65"/>
      <c r="F65" s="65"/>
    </row>
    <row r="66" spans="1:6" ht="12.75">
      <c r="A66" s="107"/>
      <c r="B66" s="107"/>
      <c r="C66" s="107"/>
      <c r="D66" s="106"/>
      <c r="E66" s="65"/>
      <c r="F66" s="65"/>
    </row>
    <row r="67" spans="1:6" ht="12.75">
      <c r="A67" s="107"/>
      <c r="B67" s="107"/>
      <c r="C67" s="107"/>
      <c r="D67" s="111"/>
      <c r="E67" s="65"/>
      <c r="F67" s="65"/>
    </row>
    <row r="68" spans="1:6" ht="12.75">
      <c r="A68" s="107" t="s">
        <v>258</v>
      </c>
      <c r="B68" s="108"/>
      <c r="C68" s="108"/>
      <c r="D68" s="65"/>
      <c r="E68" s="65"/>
      <c r="F68" s="65"/>
    </row>
    <row r="69" spans="1:6" ht="12.75">
      <c r="A69" s="108" t="s">
        <v>111</v>
      </c>
      <c r="B69" s="108"/>
      <c r="C69" s="108"/>
      <c r="D69" s="65"/>
      <c r="E69" s="65"/>
      <c r="F69" s="65"/>
    </row>
    <row r="70" spans="1:6" ht="12.75">
      <c r="A70" s="32" t="s">
        <v>250</v>
      </c>
      <c r="B70" s="33"/>
      <c r="C70" s="34" t="s">
        <v>104</v>
      </c>
      <c r="D70" s="34" t="s">
        <v>66</v>
      </c>
      <c r="E70" s="246" t="s">
        <v>266</v>
      </c>
      <c r="F70" s="247"/>
    </row>
    <row r="71" spans="1:6" ht="12.75">
      <c r="A71" s="35" t="s">
        <v>251</v>
      </c>
      <c r="B71" s="36"/>
      <c r="C71" s="37" t="s">
        <v>290</v>
      </c>
      <c r="D71" s="37" t="s">
        <v>4</v>
      </c>
      <c r="E71" s="46" t="s">
        <v>267</v>
      </c>
      <c r="F71" s="92"/>
    </row>
    <row r="72" spans="1:8" ht="15">
      <c r="A72" s="220" t="s">
        <v>249</v>
      </c>
      <c r="B72" s="221"/>
      <c r="C72" s="112" t="s">
        <v>289</v>
      </c>
      <c r="D72" s="112">
        <v>38086.26</v>
      </c>
      <c r="E72" s="113" t="s">
        <v>260</v>
      </c>
      <c r="F72" s="43"/>
      <c r="H72" s="45"/>
    </row>
    <row r="73" spans="1:8" ht="15">
      <c r="A73" s="220" t="s">
        <v>256</v>
      </c>
      <c r="B73" s="221"/>
      <c r="C73" s="53" t="s">
        <v>472</v>
      </c>
      <c r="D73" s="82">
        <v>117807.66</v>
      </c>
      <c r="E73" s="113" t="s">
        <v>97</v>
      </c>
      <c r="F73" s="43"/>
      <c r="H73" s="45"/>
    </row>
    <row r="74" spans="1:8" ht="15">
      <c r="A74" s="114" t="s">
        <v>444</v>
      </c>
      <c r="B74" s="115"/>
      <c r="C74" s="53" t="s">
        <v>467</v>
      </c>
      <c r="D74" s="82">
        <v>146.24</v>
      </c>
      <c r="E74" s="113" t="s">
        <v>97</v>
      </c>
      <c r="F74" s="43"/>
      <c r="H74" s="45"/>
    </row>
    <row r="75" spans="1:8" ht="15">
      <c r="A75" s="114" t="s">
        <v>67</v>
      </c>
      <c r="B75" s="115"/>
      <c r="C75" s="53" t="s">
        <v>469</v>
      </c>
      <c r="D75" s="82">
        <v>8768.04</v>
      </c>
      <c r="E75" s="113" t="s">
        <v>259</v>
      </c>
      <c r="F75" s="43"/>
      <c r="H75" s="45"/>
    </row>
    <row r="76" spans="1:8" ht="15">
      <c r="A76" s="114" t="s">
        <v>68</v>
      </c>
      <c r="B76" s="115"/>
      <c r="C76" s="116" t="s">
        <v>291</v>
      </c>
      <c r="D76" s="116">
        <v>2192.01</v>
      </c>
      <c r="E76" s="113" t="s">
        <v>20</v>
      </c>
      <c r="F76" s="43"/>
      <c r="H76" s="45"/>
    </row>
    <row r="77" spans="1:8" ht="15">
      <c r="A77" s="117" t="s">
        <v>78</v>
      </c>
      <c r="B77" s="118"/>
      <c r="C77" s="144" t="s">
        <v>470</v>
      </c>
      <c r="D77" s="116">
        <v>1918.02</v>
      </c>
      <c r="E77" s="113" t="s">
        <v>76</v>
      </c>
      <c r="F77" s="43"/>
      <c r="H77" s="45"/>
    </row>
    <row r="78" spans="1:8" ht="15">
      <c r="A78" s="143" t="s">
        <v>468</v>
      </c>
      <c r="B78" s="118"/>
      <c r="C78" s="144" t="s">
        <v>473</v>
      </c>
      <c r="D78" s="116">
        <v>28085.2</v>
      </c>
      <c r="E78" s="76" t="s">
        <v>261</v>
      </c>
      <c r="F78" s="76"/>
      <c r="H78" s="45"/>
    </row>
    <row r="79" spans="1:8" ht="15">
      <c r="A79" s="113" t="s">
        <v>11</v>
      </c>
      <c r="B79" s="47"/>
      <c r="C79" s="53" t="s">
        <v>471</v>
      </c>
      <c r="D79" s="82">
        <v>81652.38</v>
      </c>
      <c r="E79" s="76" t="s">
        <v>18</v>
      </c>
      <c r="F79" s="76"/>
      <c r="H79" s="45"/>
    </row>
    <row r="80" spans="1:6" ht="12.75">
      <c r="A80" s="113" t="s">
        <v>269</v>
      </c>
      <c r="B80" s="43"/>
      <c r="C80" s="121"/>
      <c r="D80" s="121">
        <f>SUM(D72:D79)</f>
        <v>278655.81000000006</v>
      </c>
      <c r="E80" s="113"/>
      <c r="F80" s="43"/>
    </row>
    <row r="81" spans="1:6" ht="12.75">
      <c r="A81" s="86"/>
      <c r="B81" s="44"/>
      <c r="C81" s="122"/>
      <c r="D81" s="123"/>
      <c r="E81" s="10"/>
      <c r="F81" s="10"/>
    </row>
    <row r="82" spans="1:6" ht="12.75">
      <c r="A82" s="44" t="s">
        <v>9</v>
      </c>
      <c r="B82" s="44"/>
      <c r="C82" s="122"/>
      <c r="D82" s="123">
        <v>12374.64</v>
      </c>
      <c r="E82" s="147" t="s">
        <v>477</v>
      </c>
      <c r="F82" s="10"/>
    </row>
    <row r="83" spans="1:6" ht="12.75">
      <c r="A83" s="42"/>
      <c r="B83" s="42"/>
      <c r="C83" s="42"/>
      <c r="D83" s="42"/>
      <c r="E83" s="42"/>
      <c r="F83" s="42"/>
    </row>
    <row r="84" spans="1:6" ht="12.75">
      <c r="A84" s="128" t="s">
        <v>275</v>
      </c>
      <c r="B84" s="128"/>
      <c r="C84" s="129"/>
      <c r="D84" s="130">
        <v>665</v>
      </c>
      <c r="E84" s="148" t="s">
        <v>478</v>
      </c>
      <c r="F84" s="10"/>
    </row>
    <row r="85" spans="1:6" ht="12.75">
      <c r="A85" s="128" t="s">
        <v>279</v>
      </c>
      <c r="B85" s="128"/>
      <c r="C85" s="129"/>
      <c r="D85" s="130">
        <v>3465.09</v>
      </c>
      <c r="E85" s="148" t="s">
        <v>479</v>
      </c>
      <c r="F85" s="10"/>
    </row>
    <row r="86" spans="1:6" ht="12.75">
      <c r="A86" s="40" t="s">
        <v>282</v>
      </c>
      <c r="B86" s="40"/>
      <c r="C86" s="40"/>
      <c r="D86" s="40">
        <v>3606</v>
      </c>
      <c r="E86" s="40"/>
      <c r="F86" s="40"/>
    </row>
    <row r="87" spans="1:6" ht="12.75">
      <c r="A87" s="107" t="s">
        <v>270</v>
      </c>
      <c r="B87" s="39"/>
      <c r="C87" s="39"/>
      <c r="D87" s="124">
        <f>SUM(D80:D86)</f>
        <v>298766.5400000001</v>
      </c>
      <c r="E87" s="125"/>
      <c r="F87" s="125"/>
    </row>
    <row r="88" spans="1:6" ht="12.75">
      <c r="A88" s="215" t="s">
        <v>459</v>
      </c>
      <c r="B88" s="215"/>
      <c r="C88" s="215"/>
      <c r="D88" s="106">
        <f>SUM(D49+D54-D87)</f>
        <v>103770.79999999987</v>
      </c>
      <c r="E88" s="125"/>
      <c r="F88" s="125"/>
    </row>
    <row r="89" spans="1:6" ht="12.75">
      <c r="A89" s="148" t="s">
        <v>501</v>
      </c>
      <c r="B89" s="125"/>
      <c r="C89" s="125"/>
      <c r="D89" s="106">
        <f>SUM(E20)</f>
        <v>12860.699999999999</v>
      </c>
      <c r="E89" s="125"/>
      <c r="F89" s="125"/>
    </row>
    <row r="90" spans="1:6" ht="12.75">
      <c r="A90" s="148" t="s">
        <v>502</v>
      </c>
      <c r="B90" s="125"/>
      <c r="C90" s="125"/>
      <c r="D90" s="106"/>
      <c r="E90" s="125"/>
      <c r="F90" s="125"/>
    </row>
    <row r="91" spans="1:6" ht="12.75">
      <c r="A91" s="212" t="s">
        <v>615</v>
      </c>
      <c r="B91" s="212"/>
      <c r="C91" s="212"/>
      <c r="D91" s="106">
        <f>SUM(D88-D89)</f>
        <v>90910.09999999987</v>
      </c>
      <c r="E91" s="125"/>
      <c r="F91" s="125"/>
    </row>
    <row r="92" spans="1:6" ht="12.75">
      <c r="A92" s="105"/>
      <c r="B92" s="105"/>
      <c r="C92" s="105"/>
      <c r="D92" s="124"/>
      <c r="E92" s="125"/>
      <c r="F92" s="125"/>
    </row>
    <row r="93" spans="1:6" ht="12.75">
      <c r="A93" s="215"/>
      <c r="B93" s="215"/>
      <c r="C93" s="215"/>
      <c r="D93" s="125"/>
      <c r="E93" s="125"/>
      <c r="F93" s="125"/>
    </row>
    <row r="94" spans="1:6" ht="12.75">
      <c r="A94" s="125"/>
      <c r="B94" s="125"/>
      <c r="C94" s="125"/>
      <c r="D94" s="125"/>
      <c r="E94" s="125"/>
      <c r="F94" s="125"/>
    </row>
    <row r="95" spans="1:6" ht="12.75">
      <c r="A95" s="125"/>
      <c r="B95" s="125"/>
      <c r="C95" s="125"/>
      <c r="D95" s="136"/>
      <c r="E95" s="125"/>
      <c r="F95" s="125"/>
    </row>
    <row r="96" spans="1:6" ht="12.75">
      <c r="A96" s="125"/>
      <c r="B96" s="125"/>
      <c r="C96" s="125"/>
      <c r="D96" s="9"/>
      <c r="E96" s="65"/>
      <c r="F96" s="65" t="s">
        <v>104</v>
      </c>
    </row>
    <row r="97" spans="1:6" ht="12.75">
      <c r="A97" s="9" t="s">
        <v>74</v>
      </c>
      <c r="B97" s="9"/>
      <c r="C97" s="9"/>
      <c r="D97" s="9"/>
      <c r="E97" s="10"/>
      <c r="F97" t="s">
        <v>474</v>
      </c>
    </row>
    <row r="98" spans="1:6" ht="12.75">
      <c r="A98" s="9"/>
      <c r="B98" s="9"/>
      <c r="C98" s="9"/>
      <c r="D98" s="10"/>
      <c r="E98" s="110"/>
      <c r="F98" s="145"/>
    </row>
    <row r="99" spans="1:6" ht="12.75">
      <c r="A99" s="10" t="s">
        <v>77</v>
      </c>
      <c r="B99" t="s">
        <v>626</v>
      </c>
      <c r="C99" s="10"/>
      <c r="D99" s="10"/>
      <c r="E99" s="10"/>
      <c r="F99" s="145" t="s">
        <v>475</v>
      </c>
    </row>
    <row r="100" spans="1:6" ht="12.75">
      <c r="A100" s="10"/>
      <c r="B100" s="10"/>
      <c r="C100" s="10"/>
      <c r="D100" s="10"/>
      <c r="E100" s="120"/>
      <c r="F100" s="146" t="s">
        <v>625</v>
      </c>
    </row>
    <row r="101" spans="1:6" ht="12.75">
      <c r="A101" s="10" t="s">
        <v>181</v>
      </c>
      <c r="B101" s="10" t="s">
        <v>108</v>
      </c>
      <c r="C101" s="10"/>
      <c r="D101" s="10"/>
      <c r="E101" s="120"/>
      <c r="F101" s="146" t="s">
        <v>476</v>
      </c>
    </row>
    <row r="102" spans="1:6" ht="12.75">
      <c r="A102" s="10" t="s">
        <v>181</v>
      </c>
      <c r="B102" s="10" t="s">
        <v>109</v>
      </c>
      <c r="C102" s="10"/>
      <c r="D102" s="10"/>
      <c r="E102" s="120"/>
      <c r="F102" s="120"/>
    </row>
    <row r="103" spans="1:6" ht="12.75">
      <c r="A103" s="10"/>
      <c r="B103" s="10"/>
      <c r="C103" s="10"/>
      <c r="D103" s="9"/>
      <c r="E103" s="10"/>
      <c r="F103" s="10"/>
    </row>
    <row r="104" spans="1:6" ht="12.75">
      <c r="A104" s="203" t="s">
        <v>112</v>
      </c>
      <c r="B104" s="203"/>
      <c r="C104" s="203"/>
      <c r="D104" s="9"/>
      <c r="E104" s="203"/>
      <c r="F104" s="203"/>
    </row>
    <row r="105" spans="1:6" ht="12.75">
      <c r="A105" s="203" t="s">
        <v>113</v>
      </c>
      <c r="B105" s="203"/>
      <c r="C105" s="203"/>
      <c r="D105" s="203"/>
      <c r="E105" s="203"/>
      <c r="F105" s="203"/>
    </row>
    <row r="106" spans="1:6" ht="12.75">
      <c r="A106" s="50" t="s">
        <v>503</v>
      </c>
      <c r="B106" s="203"/>
      <c r="C106" s="203"/>
      <c r="D106" s="203"/>
      <c r="E106" s="203"/>
      <c r="F106" s="203"/>
    </row>
    <row r="107" spans="1:6" ht="12.75">
      <c r="A107" t="s">
        <v>500</v>
      </c>
      <c r="B107" s="203"/>
      <c r="C107" s="203"/>
      <c r="D107" s="203"/>
      <c r="E107" s="203"/>
      <c r="F107" s="203"/>
    </row>
    <row r="108" spans="1:6" ht="12.75">
      <c r="A108" t="s">
        <v>654</v>
      </c>
      <c r="B108" s="203"/>
      <c r="C108" s="203"/>
      <c r="D108" s="203"/>
      <c r="E108" s="203"/>
      <c r="F108" s="203"/>
    </row>
    <row r="109" spans="1:6" ht="12.75">
      <c r="A109" t="s">
        <v>655</v>
      </c>
      <c r="B109" s="203"/>
      <c r="C109" s="203"/>
      <c r="D109" s="203"/>
      <c r="E109" s="203"/>
      <c r="F109" s="203"/>
    </row>
    <row r="110" spans="1:6" ht="12.75">
      <c r="A110" t="s">
        <v>656</v>
      </c>
      <c r="B110" s="203"/>
      <c r="C110" s="203"/>
      <c r="D110" s="203"/>
      <c r="E110" s="203"/>
      <c r="F110" s="203"/>
    </row>
    <row r="111" spans="1:6" ht="12.75">
      <c r="A111" t="s">
        <v>658</v>
      </c>
      <c r="B111" s="203"/>
      <c r="C111" s="203"/>
      <c r="D111" s="203"/>
      <c r="E111" s="203"/>
      <c r="F111" s="203"/>
    </row>
    <row r="112" spans="1:6" ht="12.75">
      <c r="A112" s="50" t="s">
        <v>657</v>
      </c>
      <c r="B112" s="203"/>
      <c r="C112" s="203"/>
      <c r="D112" s="203"/>
      <c r="E112" s="203"/>
      <c r="F112" s="203"/>
    </row>
    <row r="113" spans="1:6" ht="12.75">
      <c r="A113" t="s">
        <v>659</v>
      </c>
      <c r="B113" s="203"/>
      <c r="C113" s="203"/>
      <c r="D113" s="203"/>
      <c r="E113" s="203"/>
      <c r="F113" s="203"/>
    </row>
    <row r="114" spans="1:6" ht="12.75">
      <c r="A114" s="10"/>
      <c r="B114" s="10"/>
      <c r="C114" s="10"/>
      <c r="D114" s="10"/>
      <c r="E114" s="10"/>
      <c r="F114" s="10"/>
    </row>
    <row r="115" spans="1:6" ht="12.75">
      <c r="A115" s="10" t="s">
        <v>273</v>
      </c>
      <c r="B115" s="10"/>
      <c r="C115" s="10" t="s">
        <v>442</v>
      </c>
      <c r="D115" s="10"/>
      <c r="E115" s="10"/>
      <c r="F115" s="10"/>
    </row>
    <row r="116" spans="1:6" ht="12.75">
      <c r="A116" s="10"/>
      <c r="B116" s="10"/>
      <c r="C116" s="10"/>
      <c r="D116" s="10"/>
      <c r="E116" s="10"/>
      <c r="F116" s="10"/>
    </row>
    <row r="117" spans="1:6" ht="12.75">
      <c r="A117" s="10"/>
      <c r="B117" s="10"/>
      <c r="C117" s="10"/>
      <c r="D117" s="10"/>
      <c r="E117" s="10"/>
      <c r="F117" s="10"/>
    </row>
    <row r="118" spans="1:3" ht="12.75">
      <c r="A118" s="10"/>
      <c r="B118" s="10"/>
      <c r="C118" s="10"/>
    </row>
    <row r="119" spans="1:3" ht="12.75">
      <c r="A119" s="10"/>
      <c r="B119" s="10"/>
      <c r="C119" s="10"/>
    </row>
    <row r="120" spans="1:3" ht="12.75">
      <c r="A120" s="10"/>
      <c r="B120" s="10"/>
      <c r="C120" s="10"/>
    </row>
    <row r="121" spans="1:3" ht="12.75">
      <c r="A121" s="10" t="s">
        <v>280</v>
      </c>
      <c r="B121" s="10"/>
      <c r="C121" s="10"/>
    </row>
    <row r="122" spans="1:6" ht="12.75">
      <c r="A122" s="10"/>
      <c r="B122" s="10"/>
      <c r="C122" s="10"/>
      <c r="D122" s="10"/>
      <c r="E122" s="10"/>
      <c r="F122" s="10"/>
    </row>
    <row r="123" spans="1:6" ht="12.75">
      <c r="A123" s="10"/>
      <c r="B123" s="10"/>
      <c r="C123" s="10"/>
      <c r="D123" s="10"/>
      <c r="E123" s="10"/>
      <c r="F123" s="10"/>
    </row>
    <row r="124" spans="1:6" ht="12.75">
      <c r="A124" s="10"/>
      <c r="B124" s="10"/>
      <c r="C124" s="10"/>
      <c r="D124" s="10"/>
      <c r="E124" s="10"/>
      <c r="F124" s="10"/>
    </row>
    <row r="125" spans="1:6" ht="12.75">
      <c r="A125" s="10"/>
      <c r="B125" s="10"/>
      <c r="C125" s="10"/>
      <c r="D125" s="10"/>
      <c r="E125" s="10"/>
      <c r="F125" s="10"/>
    </row>
    <row r="126" spans="1:6" ht="12.75">
      <c r="A126" s="10"/>
      <c r="B126" s="10"/>
      <c r="C126" s="10"/>
      <c r="D126" s="10"/>
      <c r="E126" s="10"/>
      <c r="F126" s="10"/>
    </row>
    <row r="127" spans="1:6" ht="12.75">
      <c r="A127" s="10"/>
      <c r="B127" s="10"/>
      <c r="C127" s="10"/>
      <c r="D127" s="10"/>
      <c r="E127" s="10"/>
      <c r="F127" s="10"/>
    </row>
    <row r="128" spans="1:6" ht="12.75">
      <c r="A128" s="10"/>
      <c r="B128" s="10"/>
      <c r="C128" s="10"/>
      <c r="D128" s="10"/>
      <c r="E128" s="10"/>
      <c r="F128" s="10"/>
    </row>
    <row r="129" spans="1:6" ht="12.75">
      <c r="A129" s="10"/>
      <c r="B129" s="10"/>
      <c r="C129" s="10"/>
      <c r="D129" s="10"/>
      <c r="E129" s="10"/>
      <c r="F129" s="10"/>
    </row>
    <row r="130" spans="1:6" ht="12.75">
      <c r="A130" s="10"/>
      <c r="B130" s="10"/>
      <c r="C130" s="10"/>
      <c r="D130" s="10"/>
      <c r="E130" s="10"/>
      <c r="F130" s="10"/>
    </row>
    <row r="131" spans="1:6" ht="12.75">
      <c r="A131" s="10"/>
      <c r="B131" s="10"/>
      <c r="C131" s="10"/>
      <c r="D131" s="10"/>
      <c r="E131" s="10"/>
      <c r="F131" s="10"/>
    </row>
    <row r="132" spans="1:6" ht="12.75">
      <c r="A132" s="10"/>
      <c r="B132" s="10"/>
      <c r="C132" s="10"/>
      <c r="D132" s="10"/>
      <c r="E132" s="10"/>
      <c r="F132" s="10"/>
    </row>
  </sheetData>
  <sheetProtection/>
  <mergeCells count="17">
    <mergeCell ref="A88:C88"/>
    <mergeCell ref="A93:C93"/>
    <mergeCell ref="A30:F30"/>
    <mergeCell ref="A31:F31"/>
    <mergeCell ref="A47:F47"/>
    <mergeCell ref="A49:C49"/>
    <mergeCell ref="A51:C51"/>
    <mergeCell ref="A91:C91"/>
    <mergeCell ref="E70:F70"/>
    <mergeCell ref="A72:B72"/>
    <mergeCell ref="A73:B73"/>
    <mergeCell ref="A1:F1"/>
    <mergeCell ref="A2:F2"/>
    <mergeCell ref="C3:D3"/>
    <mergeCell ref="A12:F12"/>
    <mergeCell ref="D14:E14"/>
    <mergeCell ref="D15:E15"/>
  </mergeCells>
  <printOptions/>
  <pageMargins left="0" right="0" top="0.3937007874015748" bottom="0" header="0" footer="0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132"/>
  <sheetViews>
    <sheetView zoomScalePageLayoutView="0" workbookViewId="0" topLeftCell="A55">
      <selection activeCell="A62" sqref="A62:IV63"/>
    </sheetView>
  </sheetViews>
  <sheetFormatPr defaultColWidth="9.00390625" defaultRowHeight="12.75"/>
  <cols>
    <col min="1" max="1" width="26.50390625" style="0" customWidth="1"/>
    <col min="2" max="2" width="12.875" style="0" customWidth="1"/>
    <col min="3" max="3" width="13.625" style="0" customWidth="1"/>
    <col min="4" max="4" width="14.00390625" style="0" customWidth="1"/>
    <col min="5" max="5" width="12.50390625" style="0" customWidth="1"/>
    <col min="6" max="6" width="10.625" style="0" customWidth="1"/>
    <col min="7" max="7" width="11.00390625" style="0" customWidth="1"/>
  </cols>
  <sheetData>
    <row r="1" spans="1:6" ht="12.75">
      <c r="A1" s="8"/>
      <c r="B1" s="8"/>
      <c r="C1" s="8"/>
      <c r="D1" s="8"/>
      <c r="E1" s="8"/>
      <c r="F1" s="8"/>
    </row>
    <row r="2" spans="1:6" ht="12.75">
      <c r="A2" s="216" t="s">
        <v>448</v>
      </c>
      <c r="B2" s="216"/>
      <c r="C2" s="216"/>
      <c r="D2" s="216"/>
      <c r="E2" s="216"/>
      <c r="F2" s="216"/>
    </row>
    <row r="3" spans="1:6" ht="12.75">
      <c r="A3" s="228" t="s">
        <v>28</v>
      </c>
      <c r="B3" s="228"/>
      <c r="C3" s="228"/>
      <c r="D3" s="228"/>
      <c r="E3" s="228"/>
      <c r="F3" s="228"/>
    </row>
    <row r="4" spans="1:6" ht="12.75">
      <c r="A4" s="39"/>
      <c r="B4" s="65" t="s">
        <v>48</v>
      </c>
      <c r="C4" s="217" t="s">
        <v>361</v>
      </c>
      <c r="D4" s="228"/>
      <c r="E4" s="9" t="s">
        <v>357</v>
      </c>
      <c r="F4" s="10"/>
    </row>
    <row r="5" spans="1:6" ht="12.75">
      <c r="A5" s="39"/>
      <c r="B5" s="9"/>
      <c r="C5" s="9"/>
      <c r="D5" s="10"/>
      <c r="E5" s="9"/>
      <c r="F5" s="10"/>
    </row>
    <row r="6" spans="1:6" ht="12.75">
      <c r="A6" s="39" t="s">
        <v>21</v>
      </c>
      <c r="B6" s="40"/>
      <c r="C6" s="40"/>
      <c r="D6" s="40"/>
      <c r="E6" s="9" t="s">
        <v>362</v>
      </c>
      <c r="F6" s="10"/>
    </row>
    <row r="7" spans="1:6" ht="12.75">
      <c r="A7" s="66" t="s">
        <v>262</v>
      </c>
      <c r="B7" s="67"/>
      <c r="C7" s="67"/>
      <c r="D7" s="67"/>
      <c r="E7" s="68" t="s">
        <v>678</v>
      </c>
      <c r="F7" s="69"/>
    </row>
    <row r="8" spans="1:6" ht="12.75">
      <c r="A8" s="66" t="s">
        <v>263</v>
      </c>
      <c r="B8" s="67"/>
      <c r="C8" s="67"/>
      <c r="D8" s="67"/>
      <c r="E8" s="68" t="s">
        <v>363</v>
      </c>
      <c r="F8" s="69"/>
    </row>
    <row r="9" spans="1:6" ht="12.75">
      <c r="A9" s="66" t="s">
        <v>264</v>
      </c>
      <c r="B9" s="68"/>
      <c r="C9" s="69"/>
      <c r="D9" s="69"/>
      <c r="E9" s="9" t="s">
        <v>516</v>
      </c>
      <c r="F9" s="9"/>
    </row>
    <row r="10" spans="1:6" ht="12.75">
      <c r="A10" s="39" t="s">
        <v>265</v>
      </c>
      <c r="B10" s="40"/>
      <c r="C10" s="40"/>
      <c r="D10" s="40"/>
      <c r="E10" s="9" t="s">
        <v>557</v>
      </c>
      <c r="F10" s="9"/>
    </row>
    <row r="11" spans="1:6" ht="12.75">
      <c r="A11" s="39" t="s">
        <v>455</v>
      </c>
      <c r="B11" s="40"/>
      <c r="C11" s="40"/>
      <c r="D11" s="40"/>
      <c r="E11" s="9"/>
      <c r="F11" s="10"/>
    </row>
    <row r="12" spans="1:6" ht="12.75">
      <c r="A12" s="217" t="s">
        <v>578</v>
      </c>
      <c r="B12" s="217"/>
      <c r="C12" s="217"/>
      <c r="D12" s="217"/>
      <c r="E12" s="217"/>
      <c r="F12" s="217"/>
    </row>
    <row r="13" spans="1:6" ht="12.75">
      <c r="A13" s="65"/>
      <c r="B13" s="65"/>
      <c r="C13" s="65"/>
      <c r="D13" s="65"/>
      <c r="E13" s="65"/>
      <c r="F13" s="65"/>
    </row>
    <row r="14" spans="1:6" ht="12.75">
      <c r="A14" s="70" t="s">
        <v>0</v>
      </c>
      <c r="B14" s="71" t="s">
        <v>23</v>
      </c>
      <c r="C14" s="71" t="s">
        <v>5</v>
      </c>
      <c r="D14" s="229" t="s">
        <v>24</v>
      </c>
      <c r="E14" s="230"/>
      <c r="F14" s="71" t="s">
        <v>7</v>
      </c>
    </row>
    <row r="15" spans="1:6" ht="12.75">
      <c r="A15" s="72" t="s">
        <v>1</v>
      </c>
      <c r="B15" s="73" t="s">
        <v>2</v>
      </c>
      <c r="C15" s="73" t="s">
        <v>2</v>
      </c>
      <c r="D15" s="231" t="s">
        <v>450</v>
      </c>
      <c r="E15" s="232"/>
      <c r="F15" s="73" t="s">
        <v>8</v>
      </c>
    </row>
    <row r="16" spans="1:6" ht="12.75">
      <c r="A16" s="72"/>
      <c r="B16" s="74" t="s">
        <v>3</v>
      </c>
      <c r="C16" s="74" t="s">
        <v>3</v>
      </c>
      <c r="D16" s="75" t="s">
        <v>2</v>
      </c>
      <c r="E16" s="76" t="s">
        <v>6</v>
      </c>
      <c r="F16" s="73"/>
    </row>
    <row r="17" spans="1:6" ht="12.75">
      <c r="A17" s="77"/>
      <c r="B17" s="75" t="s">
        <v>4</v>
      </c>
      <c r="C17" s="75" t="s">
        <v>4</v>
      </c>
      <c r="D17" s="75" t="s">
        <v>4</v>
      </c>
      <c r="E17" s="75" t="s">
        <v>4</v>
      </c>
      <c r="F17" s="74"/>
    </row>
    <row r="18" spans="1:6" ht="12.75">
      <c r="A18" s="76" t="s">
        <v>70</v>
      </c>
      <c r="B18" s="76">
        <v>530480.75</v>
      </c>
      <c r="C18" s="76">
        <v>514377.03</v>
      </c>
      <c r="D18" s="76">
        <v>57111.12</v>
      </c>
      <c r="E18" s="76">
        <v>12273.83</v>
      </c>
      <c r="F18" s="70"/>
    </row>
    <row r="19" spans="1:6" ht="12.75">
      <c r="A19" s="76" t="s">
        <v>11</v>
      </c>
      <c r="B19" s="76">
        <v>162533.66</v>
      </c>
      <c r="C19" s="76">
        <v>160850.17</v>
      </c>
      <c r="D19" s="76">
        <v>14695.77</v>
      </c>
      <c r="E19" s="76">
        <v>1047.69</v>
      </c>
      <c r="F19" s="72"/>
    </row>
    <row r="20" spans="1:6" ht="12.75">
      <c r="A20" s="76" t="s">
        <v>49</v>
      </c>
      <c r="B20" s="76">
        <v>0</v>
      </c>
      <c r="C20" s="76">
        <v>0</v>
      </c>
      <c r="D20" s="76">
        <v>0</v>
      </c>
      <c r="E20" s="76">
        <v>0</v>
      </c>
      <c r="F20" s="72"/>
    </row>
    <row r="21" spans="1:6" ht="12.75">
      <c r="A21" s="62" t="s">
        <v>65</v>
      </c>
      <c r="B21" s="62">
        <f>SUM(B18:B20)</f>
        <v>693014.41</v>
      </c>
      <c r="C21" s="62">
        <f>SUM(C18:C20)</f>
        <v>675227.2000000001</v>
      </c>
      <c r="D21" s="62">
        <f>SUM(D18:D20)</f>
        <v>71806.89</v>
      </c>
      <c r="E21" s="62">
        <f>SUM(E18:E20)</f>
        <v>13321.52</v>
      </c>
      <c r="F21" s="78"/>
    </row>
    <row r="22" spans="1:6" ht="12.75">
      <c r="A22" s="76" t="s">
        <v>318</v>
      </c>
      <c r="B22" s="76">
        <v>142041.9</v>
      </c>
      <c r="C22" s="76">
        <v>130385.38</v>
      </c>
      <c r="D22" s="76">
        <v>23495.72</v>
      </c>
      <c r="E22" s="76">
        <v>11662.22</v>
      </c>
      <c r="F22" s="78"/>
    </row>
    <row r="23" spans="1:6" ht="12.75">
      <c r="A23" s="62" t="s">
        <v>13</v>
      </c>
      <c r="B23" s="62">
        <f>SUM(B21:B22)</f>
        <v>835056.31</v>
      </c>
      <c r="C23" s="62">
        <f>SUM(C21:C22)</f>
        <v>805612.5800000001</v>
      </c>
      <c r="D23" s="62">
        <f>SUM(D21:D22)</f>
        <v>95302.61</v>
      </c>
      <c r="E23" s="62">
        <f>SUM(E21:E22)</f>
        <v>24983.739999999998</v>
      </c>
      <c r="F23" s="79">
        <v>97</v>
      </c>
    </row>
    <row r="24" spans="1:6" ht="12.75">
      <c r="A24" s="62"/>
      <c r="B24" s="76"/>
      <c r="C24" s="76"/>
      <c r="D24" s="76"/>
      <c r="E24" s="76"/>
      <c r="F24" s="80"/>
    </row>
    <row r="25" spans="1:6" ht="12.75">
      <c r="A25" s="81" t="s">
        <v>71</v>
      </c>
      <c r="B25" s="82">
        <v>1504733.1</v>
      </c>
      <c r="C25" s="76">
        <v>1321722.99</v>
      </c>
      <c r="D25" s="76"/>
      <c r="E25" s="76"/>
      <c r="F25" s="78"/>
    </row>
    <row r="26" spans="1:6" ht="12.75">
      <c r="A26" s="81" t="s">
        <v>72</v>
      </c>
      <c r="B26" s="82">
        <v>667405.18</v>
      </c>
      <c r="C26" s="76">
        <v>618462.48</v>
      </c>
      <c r="D26" s="76"/>
      <c r="E26" s="76"/>
      <c r="F26" s="78"/>
    </row>
    <row r="27" spans="1:6" ht="12.75">
      <c r="A27" s="81" t="s">
        <v>79</v>
      </c>
      <c r="B27" s="82">
        <v>384678.99</v>
      </c>
      <c r="C27" s="76">
        <v>354147.03</v>
      </c>
      <c r="D27" s="76"/>
      <c r="E27" s="76"/>
      <c r="F27" s="78"/>
    </row>
    <row r="28" spans="1:6" ht="12.75">
      <c r="A28" s="81"/>
      <c r="B28" s="83"/>
      <c r="C28" s="62"/>
      <c r="D28" s="62"/>
      <c r="E28" s="76"/>
      <c r="F28" s="78"/>
    </row>
    <row r="29" spans="1:6" ht="12.75">
      <c r="A29" s="81" t="s">
        <v>73</v>
      </c>
      <c r="B29" s="83">
        <f>SUM(B25:B28)</f>
        <v>2556817.2700000005</v>
      </c>
      <c r="C29" s="62">
        <f>SUM(C25:C28)</f>
        <v>2294332.5</v>
      </c>
      <c r="D29" s="62"/>
      <c r="E29" s="62"/>
      <c r="F29" s="79"/>
    </row>
    <row r="30" spans="1:6" ht="12.75">
      <c r="A30" s="84"/>
      <c r="B30" s="85"/>
      <c r="C30" s="86"/>
      <c r="D30" s="86"/>
      <c r="E30" s="86"/>
      <c r="F30" s="86"/>
    </row>
    <row r="31" spans="1:6" ht="12.75">
      <c r="A31" s="216" t="s">
        <v>246</v>
      </c>
      <c r="B31" s="216"/>
      <c r="C31" s="216"/>
      <c r="D31" s="216"/>
      <c r="E31" s="216"/>
      <c r="F31" s="216"/>
    </row>
    <row r="32" spans="1:6" ht="12.75">
      <c r="A32" s="216" t="s">
        <v>247</v>
      </c>
      <c r="B32" s="216"/>
      <c r="C32" s="216"/>
      <c r="D32" s="216"/>
      <c r="E32" s="216"/>
      <c r="F32" s="216"/>
    </row>
    <row r="33" spans="1:6" ht="12.75">
      <c r="A33" s="63"/>
      <c r="B33" s="63"/>
      <c r="C33" s="63"/>
      <c r="D33" s="63"/>
      <c r="E33" s="63"/>
      <c r="F33" s="63"/>
    </row>
    <row r="34" spans="1:6" ht="12.75">
      <c r="A34" s="87" t="s">
        <v>456</v>
      </c>
      <c r="B34" s="88"/>
      <c r="C34" s="88"/>
      <c r="D34" s="88"/>
      <c r="E34" s="89"/>
      <c r="F34" s="89">
        <v>0</v>
      </c>
    </row>
    <row r="35" spans="1:6" ht="12.75">
      <c r="A35" s="131"/>
      <c r="B35" s="132"/>
      <c r="C35" s="132"/>
      <c r="D35" s="132"/>
      <c r="E35" s="133"/>
      <c r="F35" s="89"/>
    </row>
    <row r="36" spans="1:6" ht="12.75">
      <c r="A36" s="90" t="s">
        <v>15</v>
      </c>
      <c r="B36" s="91"/>
      <c r="C36" s="91"/>
      <c r="D36" s="91"/>
      <c r="E36" s="92"/>
      <c r="F36" s="43"/>
    </row>
    <row r="37" spans="1:6" ht="12.75">
      <c r="A37" s="93" t="s">
        <v>253</v>
      </c>
      <c r="B37" s="94"/>
      <c r="C37" s="94"/>
      <c r="D37" s="47"/>
      <c r="E37" s="43"/>
      <c r="F37" s="43">
        <f>SUM(C22)</f>
        <v>130385.38</v>
      </c>
    </row>
    <row r="38" spans="1:6" ht="12.75">
      <c r="A38" s="93" t="s">
        <v>254</v>
      </c>
      <c r="B38" s="94"/>
      <c r="C38" s="94"/>
      <c r="D38" s="47"/>
      <c r="E38" s="43"/>
      <c r="F38" s="43"/>
    </row>
    <row r="39" spans="1:6" ht="12.75">
      <c r="A39" s="95" t="s">
        <v>14</v>
      </c>
      <c r="B39" s="96"/>
      <c r="C39" s="96"/>
      <c r="D39" s="96"/>
      <c r="E39" s="97"/>
      <c r="F39" s="97">
        <f>SUM(F37:F38)</f>
        <v>130385.38</v>
      </c>
    </row>
    <row r="40" spans="1:6" ht="12.75">
      <c r="A40" s="98"/>
      <c r="B40" s="99"/>
      <c r="C40" s="99"/>
      <c r="D40" s="99"/>
      <c r="E40" s="126"/>
      <c r="F40" s="97"/>
    </row>
    <row r="41" spans="1:6" ht="12.75">
      <c r="A41" s="98" t="s">
        <v>277</v>
      </c>
      <c r="B41" s="99"/>
      <c r="C41" s="100"/>
      <c r="D41" s="100"/>
      <c r="E41" s="101"/>
      <c r="F41" s="43">
        <v>262402.13</v>
      </c>
    </row>
    <row r="42" spans="1:6" ht="12.75">
      <c r="A42" s="98"/>
      <c r="B42" s="99"/>
      <c r="C42" s="100"/>
      <c r="D42" s="100"/>
      <c r="E42" s="101"/>
      <c r="F42" s="101"/>
    </row>
    <row r="43" spans="1:6" ht="12.75">
      <c r="A43" s="98" t="s">
        <v>590</v>
      </c>
      <c r="B43" s="99"/>
      <c r="C43" s="99"/>
      <c r="D43" s="99"/>
      <c r="E43" s="99"/>
      <c r="F43" s="80"/>
    </row>
    <row r="44" spans="1:6" ht="12.75">
      <c r="A44" s="102" t="s">
        <v>457</v>
      </c>
      <c r="B44" s="103"/>
      <c r="C44" s="103"/>
      <c r="D44" s="103"/>
      <c r="E44" s="103"/>
      <c r="F44" s="79">
        <f>SUM(F34+F39-F41)</f>
        <v>-132016.75</v>
      </c>
    </row>
    <row r="45" spans="1:6" ht="12.75">
      <c r="A45" s="86"/>
      <c r="B45" s="86"/>
      <c r="C45" s="86"/>
      <c r="D45" s="86"/>
      <c r="E45" s="86"/>
      <c r="F45" s="86"/>
    </row>
    <row r="46" spans="1:6" ht="12.75">
      <c r="A46" s="104" t="s">
        <v>75</v>
      </c>
      <c r="B46" s="39"/>
      <c r="C46" s="39"/>
      <c r="D46" s="39"/>
      <c r="E46" s="39"/>
      <c r="F46" s="39"/>
    </row>
    <row r="47" spans="1:6" ht="12.75">
      <c r="A47" s="140"/>
      <c r="B47" s="85"/>
      <c r="C47" s="86"/>
      <c r="D47" s="86"/>
      <c r="E47" s="86"/>
      <c r="F47" s="86"/>
    </row>
    <row r="48" spans="1:6" ht="12.75">
      <c r="A48" s="84"/>
      <c r="B48" s="85"/>
      <c r="C48" s="86"/>
      <c r="D48" s="86"/>
      <c r="E48" s="86"/>
      <c r="F48" s="86"/>
    </row>
    <row r="49" spans="1:6" ht="12.75">
      <c r="A49" s="84"/>
      <c r="B49" s="85"/>
      <c r="C49" s="86"/>
      <c r="D49" s="86"/>
      <c r="E49" s="86"/>
      <c r="F49" s="86"/>
    </row>
    <row r="50" spans="1:6" ht="12.75">
      <c r="A50" s="84"/>
      <c r="B50" s="85"/>
      <c r="C50" s="86"/>
      <c r="D50" s="86"/>
      <c r="E50" s="86"/>
      <c r="F50" s="86"/>
    </row>
    <row r="51" spans="1:6" ht="12.75">
      <c r="A51" s="104"/>
      <c r="B51" s="39"/>
      <c r="C51" s="39"/>
      <c r="D51" s="39"/>
      <c r="E51" s="39"/>
      <c r="F51" s="39"/>
    </row>
    <row r="52" spans="1:6" ht="12.75">
      <c r="A52" s="217" t="s">
        <v>601</v>
      </c>
      <c r="B52" s="217"/>
      <c r="C52" s="217"/>
      <c r="D52" s="217"/>
      <c r="E52" s="217"/>
      <c r="F52" s="217"/>
    </row>
    <row r="53" spans="1:6" ht="12.75">
      <c r="A53" s="65"/>
      <c r="B53" s="65"/>
      <c r="C53" s="65"/>
      <c r="D53" s="65"/>
      <c r="E53" s="65"/>
      <c r="F53" s="65"/>
    </row>
    <row r="54" spans="1:6" ht="12.75">
      <c r="A54" s="215" t="s">
        <v>458</v>
      </c>
      <c r="B54" s="215"/>
      <c r="C54" s="215"/>
      <c r="D54" s="106">
        <v>13974.78</v>
      </c>
      <c r="E54" s="65"/>
      <c r="F54" s="65"/>
    </row>
    <row r="55" spans="1:6" ht="12.75">
      <c r="A55" s="107" t="s">
        <v>257</v>
      </c>
      <c r="B55" s="108"/>
      <c r="C55" s="108"/>
      <c r="D55" s="65"/>
      <c r="E55" s="65"/>
      <c r="F55" s="65"/>
    </row>
    <row r="56" spans="1:6" ht="12.75">
      <c r="A56" s="218" t="s">
        <v>255</v>
      </c>
      <c r="B56" s="219"/>
      <c r="C56" s="219"/>
      <c r="D56" s="110">
        <f>SUM(B21)</f>
        <v>693014.41</v>
      </c>
      <c r="E56" s="65"/>
      <c r="F56" s="65"/>
    </row>
    <row r="57" spans="1:6" ht="12.75">
      <c r="A57" s="109" t="s">
        <v>274</v>
      </c>
      <c r="B57" s="109"/>
      <c r="C57" s="109"/>
      <c r="D57" s="110">
        <v>0</v>
      </c>
      <c r="E57" s="65"/>
      <c r="F57" s="65"/>
    </row>
    <row r="58" spans="1:6" ht="12.75">
      <c r="A58" s="107" t="s">
        <v>268</v>
      </c>
      <c r="B58" s="107"/>
      <c r="C58" s="107"/>
      <c r="D58" s="106">
        <f>SUM(D56:D57)</f>
        <v>693014.41</v>
      </c>
      <c r="E58" s="65"/>
      <c r="F58" s="65"/>
    </row>
    <row r="59" spans="1:6" ht="12.75">
      <c r="A59" s="107"/>
      <c r="B59" s="107"/>
      <c r="C59" s="107"/>
      <c r="D59" s="106"/>
      <c r="E59" s="65"/>
      <c r="F59" s="65"/>
    </row>
    <row r="60" spans="1:6" ht="12.75">
      <c r="A60" s="107"/>
      <c r="B60" s="107"/>
      <c r="C60" s="107"/>
      <c r="D60" s="106"/>
      <c r="E60" s="65"/>
      <c r="F60" s="65"/>
    </row>
    <row r="61" spans="1:6" ht="12.75">
      <c r="A61" s="107"/>
      <c r="B61" s="107"/>
      <c r="C61" s="107"/>
      <c r="D61" s="106"/>
      <c r="E61" s="65"/>
      <c r="F61" s="65"/>
    </row>
    <row r="62" spans="1:6" ht="12.75">
      <c r="A62" s="107"/>
      <c r="B62" s="107"/>
      <c r="C62" s="107"/>
      <c r="D62" s="106"/>
      <c r="E62" s="65"/>
      <c r="F62" s="65"/>
    </row>
    <row r="63" spans="1:6" ht="12.75">
      <c r="A63" s="107"/>
      <c r="B63" s="107"/>
      <c r="C63" s="107"/>
      <c r="D63" s="106"/>
      <c r="E63" s="65"/>
      <c r="F63" s="65"/>
    </row>
    <row r="64" spans="1:6" ht="12.75">
      <c r="A64" s="107"/>
      <c r="B64" s="107"/>
      <c r="C64" s="107"/>
      <c r="D64" s="106"/>
      <c r="E64" s="65"/>
      <c r="F64" s="65"/>
    </row>
    <row r="65" spans="1:6" ht="12.75">
      <c r="A65" s="107"/>
      <c r="B65" s="107"/>
      <c r="C65" s="107"/>
      <c r="D65" s="106"/>
      <c r="E65" s="65"/>
      <c r="F65" s="65"/>
    </row>
    <row r="66" spans="1:6" ht="12.75">
      <c r="A66" s="107"/>
      <c r="B66" s="107"/>
      <c r="C66" s="107"/>
      <c r="D66" s="111"/>
      <c r="E66" s="65"/>
      <c r="F66" s="65"/>
    </row>
    <row r="67" spans="1:6" ht="12.75">
      <c r="A67" s="107" t="s">
        <v>258</v>
      </c>
      <c r="B67" s="108"/>
      <c r="C67" s="108"/>
      <c r="D67" s="65"/>
      <c r="E67" s="65"/>
      <c r="F67" s="65"/>
    </row>
    <row r="68" spans="1:6" ht="12.75">
      <c r="A68" s="108" t="s">
        <v>111</v>
      </c>
      <c r="B68" s="108"/>
      <c r="C68" s="108"/>
      <c r="D68" s="65"/>
      <c r="E68" s="65"/>
      <c r="F68" s="65"/>
    </row>
    <row r="69" spans="1:7" ht="12.75">
      <c r="A69" s="32" t="s">
        <v>250</v>
      </c>
      <c r="B69" s="33"/>
      <c r="C69" s="34" t="s">
        <v>483</v>
      </c>
      <c r="D69" s="34" t="s">
        <v>66</v>
      </c>
      <c r="E69" s="226" t="s">
        <v>490</v>
      </c>
      <c r="F69" s="214"/>
      <c r="G69" s="227"/>
    </row>
    <row r="70" spans="1:7" ht="12.75">
      <c r="A70" s="35" t="s">
        <v>251</v>
      </c>
      <c r="B70" s="36"/>
      <c r="C70" s="46" t="s">
        <v>484</v>
      </c>
      <c r="D70" s="37" t="s">
        <v>4</v>
      </c>
      <c r="E70" s="154" t="s">
        <v>485</v>
      </c>
      <c r="F70" s="5" t="s">
        <v>486</v>
      </c>
      <c r="G70" s="5" t="s">
        <v>487</v>
      </c>
    </row>
    <row r="71" spans="1:9" ht="12.75">
      <c r="A71" s="220" t="s">
        <v>249</v>
      </c>
      <c r="B71" s="221"/>
      <c r="C71" s="151" t="s">
        <v>260</v>
      </c>
      <c r="D71" s="112">
        <v>76411.2</v>
      </c>
      <c r="E71" s="13" t="s">
        <v>488</v>
      </c>
      <c r="F71" s="43">
        <v>1.39</v>
      </c>
      <c r="G71" s="76">
        <v>1.39</v>
      </c>
      <c r="I71" s="51"/>
    </row>
    <row r="72" spans="1:9" ht="12.75">
      <c r="A72" s="213" t="s">
        <v>256</v>
      </c>
      <c r="B72" s="214"/>
      <c r="C72" s="191" t="s">
        <v>97</v>
      </c>
      <c r="D72" s="192">
        <v>252962.27</v>
      </c>
      <c r="E72" s="13" t="s">
        <v>488</v>
      </c>
      <c r="F72" s="43">
        <v>4.06</v>
      </c>
      <c r="G72" s="76">
        <v>4.71</v>
      </c>
      <c r="I72" s="51"/>
    </row>
    <row r="73" spans="1:7" ht="12.75">
      <c r="A73" s="175" t="s">
        <v>598</v>
      </c>
      <c r="B73" s="115"/>
      <c r="C73" s="151"/>
      <c r="D73" s="82">
        <v>0</v>
      </c>
      <c r="E73" s="190"/>
      <c r="F73" s="235"/>
      <c r="G73" s="238"/>
    </row>
    <row r="74" spans="1:9" ht="12.75">
      <c r="A74" s="114" t="s">
        <v>67</v>
      </c>
      <c r="B74" s="115"/>
      <c r="C74" s="151" t="s">
        <v>597</v>
      </c>
      <c r="D74" s="82">
        <v>17499.47</v>
      </c>
      <c r="E74" s="13" t="s">
        <v>488</v>
      </c>
      <c r="F74" s="43">
        <v>0.31</v>
      </c>
      <c r="G74" s="76">
        <v>0.32</v>
      </c>
      <c r="I74" s="51"/>
    </row>
    <row r="75" spans="1:9" ht="12.75">
      <c r="A75" s="114" t="s">
        <v>68</v>
      </c>
      <c r="B75" s="115"/>
      <c r="C75" s="151" t="s">
        <v>20</v>
      </c>
      <c r="D75" s="116">
        <v>4397.61</v>
      </c>
      <c r="E75" s="13" t="s">
        <v>488</v>
      </c>
      <c r="F75" s="43">
        <v>0.08</v>
      </c>
      <c r="G75" s="76">
        <v>0.08</v>
      </c>
      <c r="I75" s="51"/>
    </row>
    <row r="76" spans="1:9" ht="12.75">
      <c r="A76" s="117" t="s">
        <v>78</v>
      </c>
      <c r="B76" s="118"/>
      <c r="C76" s="151" t="s">
        <v>76</v>
      </c>
      <c r="D76" s="116">
        <v>3756.42</v>
      </c>
      <c r="E76" s="13" t="s">
        <v>488</v>
      </c>
      <c r="F76" s="43">
        <v>0.06</v>
      </c>
      <c r="G76" s="76">
        <v>0.07</v>
      </c>
      <c r="I76" s="51"/>
    </row>
    <row r="77" spans="1:9" ht="12.75">
      <c r="A77" s="143" t="s">
        <v>492</v>
      </c>
      <c r="B77" s="118"/>
      <c r="C77" s="151" t="s">
        <v>261</v>
      </c>
      <c r="D77" s="82">
        <v>66655.81</v>
      </c>
      <c r="E77" s="13" t="s">
        <v>488</v>
      </c>
      <c r="F77" s="43">
        <v>1.16</v>
      </c>
      <c r="G77" s="76">
        <v>1.23</v>
      </c>
      <c r="I77" s="51"/>
    </row>
    <row r="78" spans="1:9" ht="12.75">
      <c r="A78" s="177" t="s">
        <v>596</v>
      </c>
      <c r="B78" s="118"/>
      <c r="C78" s="151" t="s">
        <v>261</v>
      </c>
      <c r="D78" s="116">
        <v>0</v>
      </c>
      <c r="E78" s="13" t="s">
        <v>491</v>
      </c>
      <c r="F78" s="76">
        <v>0.0222</v>
      </c>
      <c r="G78" s="76">
        <v>0.0222</v>
      </c>
      <c r="I78" s="51"/>
    </row>
    <row r="79" spans="1:9" ht="12.75">
      <c r="A79" s="113" t="s">
        <v>11</v>
      </c>
      <c r="B79" s="118"/>
      <c r="C79" s="151" t="s">
        <v>18</v>
      </c>
      <c r="D79" s="116">
        <v>162533.66</v>
      </c>
      <c r="E79" s="13" t="s">
        <v>488</v>
      </c>
      <c r="F79" s="76">
        <v>2.84</v>
      </c>
      <c r="G79" s="76">
        <v>2.98</v>
      </c>
      <c r="I79" s="51"/>
    </row>
    <row r="80" spans="1:8" ht="15">
      <c r="A80" s="113"/>
      <c r="B80" s="118"/>
      <c r="C80" s="151"/>
      <c r="D80" s="116"/>
      <c r="E80" s="76"/>
      <c r="F80" s="5"/>
      <c r="G80" s="5"/>
      <c r="H80" s="45"/>
    </row>
    <row r="81" spans="1:8" ht="15">
      <c r="A81" s="114"/>
      <c r="B81" s="119"/>
      <c r="C81" s="151"/>
      <c r="D81" s="82"/>
      <c r="E81" s="13"/>
      <c r="F81" s="76"/>
      <c r="G81" s="76"/>
      <c r="H81" s="45"/>
    </row>
    <row r="82" spans="1:7" ht="12.75">
      <c r="A82" s="113" t="s">
        <v>269</v>
      </c>
      <c r="B82" s="43"/>
      <c r="C82" s="121"/>
      <c r="D82" s="121">
        <f>SUM(D71:D81)</f>
        <v>584216.44</v>
      </c>
      <c r="E82" s="113"/>
      <c r="F82" s="43"/>
      <c r="G82" s="5"/>
    </row>
    <row r="83" spans="1:6" ht="12.75">
      <c r="A83" s="86"/>
      <c r="B83" s="44"/>
      <c r="C83" s="122"/>
      <c r="D83" s="123"/>
      <c r="E83" s="10"/>
      <c r="F83" s="10"/>
    </row>
    <row r="84" spans="1:6" ht="12.75">
      <c r="A84" s="44" t="s">
        <v>9</v>
      </c>
      <c r="B84" s="44"/>
      <c r="C84" s="122"/>
      <c r="D84" s="123">
        <v>110186.24</v>
      </c>
      <c r="E84" s="147" t="s">
        <v>477</v>
      </c>
      <c r="F84" s="10"/>
    </row>
    <row r="85" spans="1:6" ht="12.75">
      <c r="A85" s="42"/>
      <c r="B85" s="42"/>
      <c r="C85" s="42"/>
      <c r="D85" s="42"/>
      <c r="E85" s="42"/>
      <c r="F85" s="42"/>
    </row>
    <row r="86" spans="1:6" ht="12.75">
      <c r="A86" s="128" t="s">
        <v>275</v>
      </c>
      <c r="B86" s="128"/>
      <c r="C86" s="129"/>
      <c r="D86" s="130">
        <v>900</v>
      </c>
      <c r="E86" s="148" t="s">
        <v>478</v>
      </c>
      <c r="F86" s="10"/>
    </row>
    <row r="87" spans="1:6" ht="12.75">
      <c r="A87" s="128" t="s">
        <v>279</v>
      </c>
      <c r="B87" s="128"/>
      <c r="C87" s="129"/>
      <c r="D87" s="130">
        <v>9527.2</v>
      </c>
      <c r="E87" s="148" t="s">
        <v>479</v>
      </c>
      <c r="F87" s="10"/>
    </row>
    <row r="88" spans="1:6" ht="12.75">
      <c r="A88" s="40" t="s">
        <v>282</v>
      </c>
      <c r="B88" s="40"/>
      <c r="C88" s="40"/>
      <c r="D88" s="40">
        <v>8056</v>
      </c>
      <c r="E88" s="40"/>
      <c r="F88" s="40"/>
    </row>
    <row r="89" spans="1:6" ht="12.75">
      <c r="A89" s="107" t="s">
        <v>270</v>
      </c>
      <c r="B89" s="39"/>
      <c r="C89" s="39"/>
      <c r="D89" s="124">
        <f>SUM(D82:D88)</f>
        <v>712885.8799999999</v>
      </c>
      <c r="E89" s="125"/>
      <c r="F89" s="125"/>
    </row>
    <row r="90" spans="1:6" ht="12.75">
      <c r="A90" s="215" t="s">
        <v>459</v>
      </c>
      <c r="B90" s="215"/>
      <c r="C90" s="215"/>
      <c r="D90" s="106">
        <f>SUM(D54+D58-D89)</f>
        <v>-5896.689999999828</v>
      </c>
      <c r="E90" s="125"/>
      <c r="F90" s="125"/>
    </row>
    <row r="91" spans="1:6" ht="12.75">
      <c r="A91" s="148" t="s">
        <v>501</v>
      </c>
      <c r="B91" s="125"/>
      <c r="C91" s="125"/>
      <c r="D91" s="106">
        <f>SUM(E21)</f>
        <v>13321.52</v>
      </c>
      <c r="E91" s="125"/>
      <c r="F91" s="125"/>
    </row>
    <row r="92" spans="1:6" ht="12.75">
      <c r="A92" s="148" t="s">
        <v>502</v>
      </c>
      <c r="B92" s="125"/>
      <c r="C92" s="125"/>
      <c r="D92" s="106"/>
      <c r="E92" s="125"/>
      <c r="F92" s="125"/>
    </row>
    <row r="93" spans="1:6" ht="12.75">
      <c r="A93" s="212" t="s">
        <v>615</v>
      </c>
      <c r="B93" s="212"/>
      <c r="C93" s="212"/>
      <c r="D93" s="106">
        <f>SUM(D90-D91)</f>
        <v>-19218.209999999828</v>
      </c>
      <c r="E93" s="125"/>
      <c r="F93" s="125"/>
    </row>
    <row r="94" spans="1:6" ht="12.75">
      <c r="A94" s="105"/>
      <c r="B94" s="105"/>
      <c r="C94" s="105"/>
      <c r="D94" s="106"/>
      <c r="E94" s="125"/>
      <c r="F94" s="125"/>
    </row>
    <row r="95" spans="1:7" ht="12.75">
      <c r="A95" s="9" t="s">
        <v>74</v>
      </c>
      <c r="B95" s="9"/>
      <c r="C95" s="9"/>
      <c r="D95" s="9"/>
      <c r="E95" s="9" t="s">
        <v>495</v>
      </c>
      <c r="F95" s="65" t="s">
        <v>104</v>
      </c>
      <c r="G95" s="65" t="s">
        <v>104</v>
      </c>
    </row>
    <row r="96" spans="1:7" ht="12.75">
      <c r="A96" s="9"/>
      <c r="B96" s="9"/>
      <c r="C96" s="9"/>
      <c r="D96" s="10"/>
      <c r="E96" s="50"/>
      <c r="F96" s="50" t="s">
        <v>594</v>
      </c>
      <c r="G96" t="s">
        <v>474</v>
      </c>
    </row>
    <row r="97" spans="1:10" ht="12.75">
      <c r="A97" s="10" t="s">
        <v>77</v>
      </c>
      <c r="B97" s="10" t="s">
        <v>392</v>
      </c>
      <c r="C97" s="10"/>
      <c r="D97" s="10"/>
      <c r="E97" s="173" t="s">
        <v>592</v>
      </c>
      <c r="F97" s="120">
        <v>134.34</v>
      </c>
      <c r="G97">
        <v>142.44</v>
      </c>
      <c r="J97" s="10"/>
    </row>
    <row r="98" spans="1:10" ht="12.75">
      <c r="A98" s="10"/>
      <c r="B98" s="10" t="s">
        <v>396</v>
      </c>
      <c r="C98" s="10"/>
      <c r="D98" s="10"/>
      <c r="E98" s="173"/>
      <c r="F98" s="120"/>
      <c r="J98" s="120"/>
    </row>
    <row r="99" spans="1:10" ht="12.75">
      <c r="A99" s="10" t="s">
        <v>77</v>
      </c>
      <c r="B99" s="10" t="s">
        <v>394</v>
      </c>
      <c r="C99" s="10"/>
      <c r="D99" s="10"/>
      <c r="E99" s="109"/>
      <c r="F99" s="120"/>
      <c r="J99" s="120"/>
    </row>
    <row r="100" spans="1:10" ht="12.75">
      <c r="A100" s="10"/>
      <c r="B100" s="10" t="s">
        <v>396</v>
      </c>
      <c r="C100" s="10"/>
      <c r="D100" s="10"/>
      <c r="E100" s="173" t="s">
        <v>593</v>
      </c>
      <c r="F100" s="120">
        <v>1794.52</v>
      </c>
      <c r="G100">
        <v>1885.24</v>
      </c>
      <c r="J100" s="120"/>
    </row>
    <row r="101" spans="1:10" ht="12.75">
      <c r="A101" s="10" t="s">
        <v>181</v>
      </c>
      <c r="B101" s="10" t="s">
        <v>108</v>
      </c>
      <c r="C101" s="10"/>
      <c r="D101" s="10"/>
      <c r="E101" s="173" t="s">
        <v>107</v>
      </c>
      <c r="F101" s="120">
        <v>21.54</v>
      </c>
      <c r="G101">
        <v>23.91</v>
      </c>
      <c r="J101" s="120"/>
    </row>
    <row r="102" spans="1:10" ht="12.75">
      <c r="A102" s="10" t="s">
        <v>181</v>
      </c>
      <c r="B102" s="10" t="s">
        <v>109</v>
      </c>
      <c r="C102" s="10"/>
      <c r="D102" s="10"/>
      <c r="E102" s="173" t="s">
        <v>107</v>
      </c>
      <c r="F102" s="120">
        <v>14.82</v>
      </c>
      <c r="G102">
        <v>16.45</v>
      </c>
      <c r="J102" s="120"/>
    </row>
    <row r="103" spans="1:10" ht="12.75">
      <c r="A103" s="10"/>
      <c r="B103" s="10"/>
      <c r="C103" s="10"/>
      <c r="D103" s="10"/>
      <c r="E103" s="120"/>
      <c r="F103" s="120"/>
      <c r="J103" s="120"/>
    </row>
    <row r="104" spans="1:6" ht="12.75">
      <c r="A104" s="203" t="s">
        <v>112</v>
      </c>
      <c r="B104" s="203"/>
      <c r="C104" s="203"/>
      <c r="D104" s="9"/>
      <c r="E104" s="203"/>
      <c r="F104" s="203"/>
    </row>
    <row r="105" spans="1:6" ht="12.75">
      <c r="A105" s="203" t="s">
        <v>113</v>
      </c>
      <c r="B105" s="203"/>
      <c r="C105" s="203"/>
      <c r="D105" s="203"/>
      <c r="E105" s="203"/>
      <c r="F105" s="203"/>
    </row>
    <row r="106" spans="1:6" ht="12.75">
      <c r="A106" s="50" t="s">
        <v>503</v>
      </c>
      <c r="B106" s="203"/>
      <c r="C106" s="203"/>
      <c r="D106" s="203"/>
      <c r="E106" s="203"/>
      <c r="F106" s="203"/>
    </row>
    <row r="107" spans="1:6" ht="12.75">
      <c r="A107" t="s">
        <v>500</v>
      </c>
      <c r="B107" s="203"/>
      <c r="C107" s="203"/>
      <c r="D107" s="203"/>
      <c r="E107" s="203"/>
      <c r="F107" s="203"/>
    </row>
    <row r="108" spans="1:6" ht="12.75">
      <c r="A108" t="s">
        <v>654</v>
      </c>
      <c r="B108" s="203"/>
      <c r="C108" s="203"/>
      <c r="D108" s="203"/>
      <c r="E108" s="203"/>
      <c r="F108" s="203"/>
    </row>
    <row r="109" spans="1:6" ht="12.75">
      <c r="A109" t="s">
        <v>655</v>
      </c>
      <c r="B109" s="203"/>
      <c r="C109" s="203"/>
      <c r="D109" s="203"/>
      <c r="E109" s="203"/>
      <c r="F109" s="203"/>
    </row>
    <row r="110" spans="1:6" ht="12.75">
      <c r="A110" t="s">
        <v>656</v>
      </c>
      <c r="B110" s="203"/>
      <c r="C110" s="203"/>
      <c r="D110" s="203"/>
      <c r="E110" s="203"/>
      <c r="F110" s="203"/>
    </row>
    <row r="111" spans="1:6" ht="12.75">
      <c r="A111" t="s">
        <v>658</v>
      </c>
      <c r="B111" s="203"/>
      <c r="C111" s="203"/>
      <c r="D111" s="203"/>
      <c r="E111" s="203"/>
      <c r="F111" s="203"/>
    </row>
    <row r="112" spans="1:6" ht="12.75">
      <c r="A112" s="50" t="s">
        <v>657</v>
      </c>
      <c r="B112" s="203"/>
      <c r="C112" s="203"/>
      <c r="D112" s="203"/>
      <c r="E112" s="203"/>
      <c r="F112" s="203"/>
    </row>
    <row r="113" spans="1:6" ht="12.75">
      <c r="A113" t="s">
        <v>659</v>
      </c>
      <c r="B113" s="203"/>
      <c r="C113" s="203"/>
      <c r="D113" s="203"/>
      <c r="E113" s="203"/>
      <c r="F113" s="203"/>
    </row>
    <row r="114" spans="1:6" ht="12.75">
      <c r="A114" s="10"/>
      <c r="B114" s="10"/>
      <c r="C114" s="10"/>
      <c r="D114" s="10"/>
      <c r="E114" s="10"/>
      <c r="F114" s="10"/>
    </row>
    <row r="115" spans="1:6" ht="12.75">
      <c r="A115" s="10" t="s">
        <v>273</v>
      </c>
      <c r="B115" s="10"/>
      <c r="C115" s="10" t="s">
        <v>442</v>
      </c>
      <c r="D115" s="10"/>
      <c r="E115" s="10"/>
      <c r="F115" s="10"/>
    </row>
    <row r="116" spans="1:6" ht="12.75">
      <c r="A116" s="10"/>
      <c r="B116" s="10"/>
      <c r="C116" s="10"/>
      <c r="D116" s="10"/>
      <c r="E116" s="10"/>
      <c r="F116" s="10"/>
    </row>
    <row r="117" spans="1:6" ht="12.75">
      <c r="A117" s="10"/>
      <c r="B117" s="10"/>
      <c r="C117" s="10"/>
      <c r="D117" s="10"/>
      <c r="E117" s="10"/>
      <c r="F117" s="10"/>
    </row>
    <row r="118" spans="1:3" ht="12.75">
      <c r="A118" s="10"/>
      <c r="B118" s="10"/>
      <c r="C118" s="10"/>
    </row>
    <row r="119" spans="1:3" ht="12.75">
      <c r="A119" s="10"/>
      <c r="B119" s="10"/>
      <c r="C119" s="10"/>
    </row>
    <row r="120" spans="1:3" ht="12.75">
      <c r="A120" s="10"/>
      <c r="B120" s="10"/>
      <c r="C120" s="10"/>
    </row>
    <row r="121" spans="1:3" ht="12.75">
      <c r="A121" s="10" t="s">
        <v>280</v>
      </c>
      <c r="B121" s="10"/>
      <c r="C121" s="10"/>
    </row>
    <row r="122" spans="1:6" ht="12.75">
      <c r="A122" s="10"/>
      <c r="B122" s="10"/>
      <c r="C122" s="10"/>
      <c r="D122" s="10"/>
      <c r="E122" s="10"/>
      <c r="F122" s="10"/>
    </row>
    <row r="123" spans="1:6" ht="12.75">
      <c r="A123" s="10"/>
      <c r="B123" s="10"/>
      <c r="C123" s="10"/>
      <c r="D123" s="10"/>
      <c r="E123" s="10"/>
      <c r="F123" s="10"/>
    </row>
    <row r="124" spans="1:6" ht="12.75">
      <c r="A124" s="10"/>
      <c r="B124" s="10"/>
      <c r="C124" s="10"/>
      <c r="D124" s="10"/>
      <c r="E124" s="10"/>
      <c r="F124" s="10"/>
    </row>
    <row r="125" spans="1:6" ht="12.75">
      <c r="A125" s="10"/>
      <c r="B125" s="10"/>
      <c r="C125" s="10"/>
      <c r="D125" s="10"/>
      <c r="E125" s="10"/>
      <c r="F125" s="10"/>
    </row>
    <row r="126" spans="1:6" ht="12.75">
      <c r="A126" s="10"/>
      <c r="B126" s="10"/>
      <c r="C126" s="10"/>
      <c r="D126" s="10"/>
      <c r="E126" s="10"/>
      <c r="F126" s="10"/>
    </row>
    <row r="127" spans="1:6" ht="12.75">
      <c r="A127" s="10"/>
      <c r="B127" s="10"/>
      <c r="C127" s="10"/>
      <c r="D127" s="10"/>
      <c r="E127" s="10"/>
      <c r="F127" s="10"/>
    </row>
    <row r="128" spans="1:6" ht="12.75">
      <c r="A128" s="10"/>
      <c r="B128" s="10"/>
      <c r="C128" s="10"/>
      <c r="D128" s="10"/>
      <c r="E128" s="10"/>
      <c r="F128" s="10"/>
    </row>
    <row r="129" spans="1:6" ht="12.75">
      <c r="A129" s="10"/>
      <c r="B129" s="10"/>
      <c r="C129" s="10"/>
      <c r="D129" s="10"/>
      <c r="E129" s="10"/>
      <c r="F129" s="10"/>
    </row>
    <row r="130" spans="1:6" ht="12.75">
      <c r="A130" s="10"/>
      <c r="B130" s="10"/>
      <c r="C130" s="10"/>
      <c r="D130" s="10"/>
      <c r="E130" s="10"/>
      <c r="F130" s="10"/>
    </row>
    <row r="131" spans="1:6" ht="12.75">
      <c r="A131" s="10"/>
      <c r="B131" s="10"/>
      <c r="C131" s="10"/>
      <c r="D131" s="10"/>
      <c r="E131" s="10"/>
      <c r="F131" s="10"/>
    </row>
    <row r="132" spans="1:6" ht="12.75">
      <c r="A132" s="10"/>
      <c r="B132" s="10"/>
      <c r="C132" s="10"/>
      <c r="D132" s="10"/>
      <c r="E132" s="10"/>
      <c r="F132" s="10"/>
    </row>
  </sheetData>
  <sheetProtection/>
  <mergeCells count="17">
    <mergeCell ref="E69:G69"/>
    <mergeCell ref="A2:F2"/>
    <mergeCell ref="A3:F3"/>
    <mergeCell ref="C4:D4"/>
    <mergeCell ref="A12:F12"/>
    <mergeCell ref="D14:E14"/>
    <mergeCell ref="D15:E15"/>
    <mergeCell ref="F73:G73"/>
    <mergeCell ref="A93:C93"/>
    <mergeCell ref="A71:B71"/>
    <mergeCell ref="A72:B72"/>
    <mergeCell ref="A90:C90"/>
    <mergeCell ref="A31:F31"/>
    <mergeCell ref="A32:F32"/>
    <mergeCell ref="A52:F52"/>
    <mergeCell ref="A54:C54"/>
    <mergeCell ref="A56:C56"/>
  </mergeCells>
  <printOptions/>
  <pageMargins left="0" right="0" top="0" bottom="0" header="0" footer="0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selection activeCell="A65" sqref="A65"/>
    </sheetView>
  </sheetViews>
  <sheetFormatPr defaultColWidth="9.00390625" defaultRowHeight="12.75"/>
  <cols>
    <col min="1" max="1" width="28.50390625" style="0" customWidth="1"/>
    <col min="2" max="2" width="11.125" style="0" customWidth="1"/>
    <col min="3" max="3" width="15.50390625" style="0" customWidth="1"/>
    <col min="4" max="4" width="11.50390625" style="0" customWidth="1"/>
    <col min="5" max="5" width="12.50390625" style="0" customWidth="1"/>
    <col min="6" max="6" width="11.375" style="0" customWidth="1"/>
    <col min="7" max="7" width="11.00390625" style="0" customWidth="1"/>
  </cols>
  <sheetData>
    <row r="1" spans="1:6" ht="12.75">
      <c r="A1" s="8"/>
      <c r="B1" s="8"/>
      <c r="C1" s="8"/>
      <c r="D1" s="8"/>
      <c r="E1" s="8"/>
      <c r="F1" s="8"/>
    </row>
    <row r="2" spans="1:6" ht="12.75">
      <c r="A2" s="216" t="s">
        <v>448</v>
      </c>
      <c r="B2" s="216"/>
      <c r="C2" s="216"/>
      <c r="D2" s="216"/>
      <c r="E2" s="216"/>
      <c r="F2" s="216"/>
    </row>
    <row r="3" spans="1:6" ht="12.75">
      <c r="A3" s="228" t="s">
        <v>28</v>
      </c>
      <c r="B3" s="228"/>
      <c r="C3" s="228"/>
      <c r="D3" s="228"/>
      <c r="E3" s="228"/>
      <c r="F3" s="228"/>
    </row>
    <row r="4" spans="1:6" ht="12.75">
      <c r="A4" s="39"/>
      <c r="B4" s="65" t="s">
        <v>48</v>
      </c>
      <c r="C4" s="217" t="s">
        <v>91</v>
      </c>
      <c r="D4" s="228"/>
      <c r="E4" s="9" t="s">
        <v>353</v>
      </c>
      <c r="F4" s="10"/>
    </row>
    <row r="5" spans="1:6" ht="12.75">
      <c r="A5" s="39"/>
      <c r="B5" s="9"/>
      <c r="C5" s="9"/>
      <c r="D5" s="10"/>
      <c r="E5" s="9"/>
      <c r="F5" s="10"/>
    </row>
    <row r="6" spans="1:6" ht="12.75">
      <c r="A6" s="39" t="s">
        <v>21</v>
      </c>
      <c r="B6" s="40"/>
      <c r="C6" s="40"/>
      <c r="D6" s="40"/>
      <c r="E6" s="9" t="s">
        <v>354</v>
      </c>
      <c r="F6" s="10"/>
    </row>
    <row r="7" spans="1:6" ht="12.75">
      <c r="A7" s="66" t="s">
        <v>262</v>
      </c>
      <c r="B7" s="67"/>
      <c r="C7" s="67"/>
      <c r="D7" s="67"/>
      <c r="E7" s="68" t="s">
        <v>679</v>
      </c>
      <c r="F7" s="69"/>
    </row>
    <row r="8" spans="1:6" ht="12.75">
      <c r="A8" s="66" t="s">
        <v>263</v>
      </c>
      <c r="B8" s="67"/>
      <c r="C8" s="67"/>
      <c r="D8" s="67"/>
      <c r="E8" s="68" t="s">
        <v>355</v>
      </c>
      <c r="F8" s="69"/>
    </row>
    <row r="9" spans="1:6" ht="12.75">
      <c r="A9" s="66" t="s">
        <v>264</v>
      </c>
      <c r="B9" s="68"/>
      <c r="C9" s="69"/>
      <c r="D9" s="69"/>
      <c r="E9" s="9" t="s">
        <v>356</v>
      </c>
      <c r="F9" s="9"/>
    </row>
    <row r="10" spans="1:6" ht="12.75">
      <c r="A10" s="39" t="s">
        <v>265</v>
      </c>
      <c r="B10" s="40"/>
      <c r="C10" s="40"/>
      <c r="D10" s="40"/>
      <c r="E10" s="9" t="s">
        <v>389</v>
      </c>
      <c r="F10" s="9"/>
    </row>
    <row r="11" spans="1:6" ht="12.75">
      <c r="A11" s="39" t="s">
        <v>455</v>
      </c>
      <c r="B11" s="40"/>
      <c r="C11" s="40"/>
      <c r="D11" s="40"/>
      <c r="E11" s="9"/>
      <c r="F11" s="10"/>
    </row>
    <row r="12" spans="1:6" ht="12.75">
      <c r="A12" s="39"/>
      <c r="B12" s="40"/>
      <c r="C12" s="40"/>
      <c r="D12" s="40"/>
      <c r="E12" s="9"/>
      <c r="F12" s="10"/>
    </row>
    <row r="13" spans="1:6" ht="12.75">
      <c r="A13" s="217" t="s">
        <v>578</v>
      </c>
      <c r="B13" s="217"/>
      <c r="C13" s="217"/>
      <c r="D13" s="217"/>
      <c r="E13" s="217"/>
      <c r="F13" s="217"/>
    </row>
    <row r="14" spans="1:6" ht="12.75">
      <c r="A14" s="65"/>
      <c r="B14" s="65"/>
      <c r="C14" s="65"/>
      <c r="D14" s="65"/>
      <c r="E14" s="65"/>
      <c r="F14" s="65"/>
    </row>
    <row r="15" spans="1:6" ht="12.75">
      <c r="A15" s="65"/>
      <c r="B15" s="65"/>
      <c r="C15" s="65"/>
      <c r="D15" s="65"/>
      <c r="E15" s="65"/>
      <c r="F15" s="65"/>
    </row>
    <row r="16" spans="1:6" ht="12.75">
      <c r="A16" s="65"/>
      <c r="B16" s="65"/>
      <c r="C16" s="65"/>
      <c r="D16" s="65"/>
      <c r="E16" s="65"/>
      <c r="F16" s="65"/>
    </row>
    <row r="17" spans="1:6" ht="12.75">
      <c r="A17" s="65"/>
      <c r="B17" s="65"/>
      <c r="C17" s="65"/>
      <c r="D17" s="65"/>
      <c r="E17" s="65"/>
      <c r="F17" s="65"/>
    </row>
    <row r="18" spans="1:6" ht="12.75">
      <c r="A18" s="70" t="s">
        <v>0</v>
      </c>
      <c r="B18" s="71" t="s">
        <v>23</v>
      </c>
      <c r="C18" s="71" t="s">
        <v>5</v>
      </c>
      <c r="D18" s="229" t="s">
        <v>24</v>
      </c>
      <c r="E18" s="230"/>
      <c r="F18" s="71" t="s">
        <v>7</v>
      </c>
    </row>
    <row r="19" spans="1:6" ht="12.75">
      <c r="A19" s="72" t="s">
        <v>1</v>
      </c>
      <c r="B19" s="73" t="s">
        <v>2</v>
      </c>
      <c r="C19" s="73" t="s">
        <v>2</v>
      </c>
      <c r="D19" s="231" t="s">
        <v>450</v>
      </c>
      <c r="E19" s="232"/>
      <c r="F19" s="73" t="s">
        <v>8</v>
      </c>
    </row>
    <row r="20" spans="1:6" ht="12.75">
      <c r="A20" s="72"/>
      <c r="B20" s="74" t="s">
        <v>3</v>
      </c>
      <c r="C20" s="74" t="s">
        <v>3</v>
      </c>
      <c r="D20" s="75" t="s">
        <v>2</v>
      </c>
      <c r="E20" s="76" t="s">
        <v>6</v>
      </c>
      <c r="F20" s="73"/>
    </row>
    <row r="21" spans="1:6" ht="12.75">
      <c r="A21" s="77"/>
      <c r="B21" s="75" t="s">
        <v>4</v>
      </c>
      <c r="C21" s="75" t="s">
        <v>4</v>
      </c>
      <c r="D21" s="75" t="s">
        <v>4</v>
      </c>
      <c r="E21" s="75" t="s">
        <v>4</v>
      </c>
      <c r="F21" s="74"/>
    </row>
    <row r="22" spans="1:6" ht="12.75">
      <c r="A22" s="76" t="s">
        <v>70</v>
      </c>
      <c r="B22" s="76">
        <v>60395.88</v>
      </c>
      <c r="C22" s="76">
        <v>65145.72</v>
      </c>
      <c r="D22" s="76">
        <v>696.76</v>
      </c>
      <c r="E22" s="76">
        <v>-4411.1</v>
      </c>
      <c r="F22" s="70"/>
    </row>
    <row r="23" spans="1:6" ht="12.75">
      <c r="A23" s="76" t="s">
        <v>11</v>
      </c>
      <c r="B23" s="76">
        <v>19677.12</v>
      </c>
      <c r="C23" s="76">
        <v>21682.12</v>
      </c>
      <c r="D23" s="76">
        <v>-163.52</v>
      </c>
      <c r="E23" s="76">
        <v>-1816.22</v>
      </c>
      <c r="F23" s="72"/>
    </row>
    <row r="24" spans="1:6" ht="12.75">
      <c r="A24" s="76" t="s">
        <v>49</v>
      </c>
      <c r="B24" s="76">
        <v>3962.57</v>
      </c>
      <c r="C24" s="76">
        <v>3942.28</v>
      </c>
      <c r="D24" s="76">
        <v>438.71</v>
      </c>
      <c r="E24" s="76">
        <v>48.9</v>
      </c>
      <c r="F24" s="72"/>
    </row>
    <row r="25" spans="1:6" ht="12.75">
      <c r="A25" s="62" t="s">
        <v>65</v>
      </c>
      <c r="B25" s="62">
        <f>SUM(B22:B24)</f>
        <v>84035.57</v>
      </c>
      <c r="C25" s="62">
        <f>SUM(C22:C24)</f>
        <v>90770.12</v>
      </c>
      <c r="D25" s="62">
        <f>SUM(D22:D24)</f>
        <v>971.95</v>
      </c>
      <c r="E25" s="62">
        <f>SUM(E22:E24)</f>
        <v>-6178.420000000001</v>
      </c>
      <c r="F25" s="78"/>
    </row>
    <row r="26" spans="1:6" ht="12.75">
      <c r="A26" s="76" t="s">
        <v>318</v>
      </c>
      <c r="B26" s="76">
        <v>72825.2</v>
      </c>
      <c r="C26" s="76">
        <v>71602.83</v>
      </c>
      <c r="D26" s="76">
        <v>4222.37</v>
      </c>
      <c r="E26" s="76">
        <v>1188.7</v>
      </c>
      <c r="F26" s="78"/>
    </row>
    <row r="27" spans="1:6" ht="12.75">
      <c r="A27" s="62" t="s">
        <v>13</v>
      </c>
      <c r="B27" s="62">
        <f>SUM(B25:B26)</f>
        <v>156860.77000000002</v>
      </c>
      <c r="C27" s="62">
        <f>SUM(C25:C26)</f>
        <v>162372.95</v>
      </c>
      <c r="D27" s="62">
        <f>SUM(D25:D26)</f>
        <v>5194.32</v>
      </c>
      <c r="E27" s="62">
        <f>SUM(E25:E26)</f>
        <v>-4989.720000000001</v>
      </c>
      <c r="F27" s="79">
        <v>103</v>
      </c>
    </row>
    <row r="28" spans="1:6" ht="12.75">
      <c r="A28" s="62"/>
      <c r="B28" s="76"/>
      <c r="C28" s="76"/>
      <c r="D28" s="76"/>
      <c r="E28" s="76"/>
      <c r="F28" s="80"/>
    </row>
    <row r="29" spans="1:6" ht="12.75">
      <c r="A29" s="62"/>
      <c r="B29" s="62"/>
      <c r="C29" s="62"/>
      <c r="D29" s="76"/>
      <c r="E29" s="76"/>
      <c r="F29" s="78"/>
    </row>
    <row r="30" spans="1:6" ht="12.75">
      <c r="A30" s="81" t="s">
        <v>71</v>
      </c>
      <c r="B30" s="82">
        <v>187039.53</v>
      </c>
      <c r="C30" s="76">
        <v>177989.41</v>
      </c>
      <c r="D30" s="76"/>
      <c r="E30" s="76"/>
      <c r="F30" s="78"/>
    </row>
    <row r="31" spans="1:6" ht="12.75">
      <c r="A31" s="81" t="s">
        <v>79</v>
      </c>
      <c r="B31" s="82">
        <v>59446.36</v>
      </c>
      <c r="C31" s="76">
        <v>60342.95</v>
      </c>
      <c r="D31" s="76"/>
      <c r="E31" s="76"/>
      <c r="F31" s="78"/>
    </row>
    <row r="32" spans="1:6" ht="12.75">
      <c r="A32" s="81"/>
      <c r="B32" s="82"/>
      <c r="C32" s="76"/>
      <c r="D32" s="76"/>
      <c r="E32" s="62"/>
      <c r="F32" s="78"/>
    </row>
    <row r="33" spans="1:6" ht="12.75">
      <c r="A33" s="81" t="s">
        <v>73</v>
      </c>
      <c r="B33" s="83">
        <f>SUM(B30:B32)</f>
        <v>246485.89</v>
      </c>
      <c r="C33" s="62">
        <f>SUM(C30:C32)</f>
        <v>238332.36</v>
      </c>
      <c r="D33" s="62"/>
      <c r="E33" s="62"/>
      <c r="F33" s="79"/>
    </row>
    <row r="34" spans="1:6" ht="12.75">
      <c r="A34" s="84"/>
      <c r="B34" s="85"/>
      <c r="C34" s="86"/>
      <c r="D34" s="86"/>
      <c r="E34" s="86"/>
      <c r="F34" s="86"/>
    </row>
    <row r="35" spans="1:6" ht="12.75">
      <c r="A35" s="84"/>
      <c r="B35" s="85"/>
      <c r="C35" s="86"/>
      <c r="D35" s="86"/>
      <c r="E35" s="86"/>
      <c r="F35" s="86"/>
    </row>
    <row r="36" spans="1:6" ht="12.75">
      <c r="A36" s="107"/>
      <c r="B36" s="107"/>
      <c r="C36" s="107"/>
      <c r="D36" s="106"/>
      <c r="E36" s="65"/>
      <c r="F36" s="65"/>
    </row>
    <row r="37" spans="1:6" ht="12.75">
      <c r="A37" s="107"/>
      <c r="B37" s="107"/>
      <c r="C37" s="107"/>
      <c r="D37" s="106"/>
      <c r="E37" s="65"/>
      <c r="F37" s="65"/>
    </row>
    <row r="38" spans="1:6" ht="12.75">
      <c r="A38" s="107"/>
      <c r="B38" s="107"/>
      <c r="C38" s="107"/>
      <c r="D38" s="106"/>
      <c r="E38" s="65"/>
      <c r="F38" s="65"/>
    </row>
    <row r="39" spans="1:6" ht="12.75">
      <c r="A39" s="107"/>
      <c r="B39" s="107"/>
      <c r="C39" s="107"/>
      <c r="D39" s="106"/>
      <c r="E39" s="65"/>
      <c r="F39" s="65"/>
    </row>
    <row r="40" spans="1:6" ht="12.75">
      <c r="A40" s="216" t="s">
        <v>246</v>
      </c>
      <c r="B40" s="216"/>
      <c r="C40" s="216"/>
      <c r="D40" s="216"/>
      <c r="E40" s="216"/>
      <c r="F40" s="216"/>
    </row>
    <row r="41" spans="1:6" ht="12.75">
      <c r="A41" s="216" t="s">
        <v>247</v>
      </c>
      <c r="B41" s="216"/>
      <c r="C41" s="216"/>
      <c r="D41" s="216"/>
      <c r="E41" s="216"/>
      <c r="F41" s="216"/>
    </row>
    <row r="42" spans="1:6" ht="12.75">
      <c r="A42" s="63"/>
      <c r="B42" s="63"/>
      <c r="C42" s="63"/>
      <c r="D42" s="63"/>
      <c r="E42" s="63"/>
      <c r="F42" s="63"/>
    </row>
    <row r="43" spans="1:6" ht="12.75">
      <c r="A43" s="87" t="s">
        <v>456</v>
      </c>
      <c r="B43" s="88"/>
      <c r="C43" s="88"/>
      <c r="D43" s="88"/>
      <c r="E43" s="89"/>
      <c r="F43" s="89">
        <v>0</v>
      </c>
    </row>
    <row r="44" spans="1:6" ht="12.75">
      <c r="A44" s="131"/>
      <c r="B44" s="132"/>
      <c r="C44" s="132"/>
      <c r="D44" s="132"/>
      <c r="E44" s="133"/>
      <c r="F44" s="89"/>
    </row>
    <row r="45" spans="1:6" ht="12.75">
      <c r="A45" s="90" t="s">
        <v>15</v>
      </c>
      <c r="B45" s="91"/>
      <c r="C45" s="91"/>
      <c r="D45" s="91"/>
      <c r="E45" s="92"/>
      <c r="F45" s="43"/>
    </row>
    <row r="46" spans="1:6" ht="12.75">
      <c r="A46" s="93" t="s">
        <v>253</v>
      </c>
      <c r="B46" s="94"/>
      <c r="C46" s="94"/>
      <c r="D46" s="47"/>
      <c r="E46" s="43"/>
      <c r="F46" s="43">
        <f>SUM(C26)</f>
        <v>71602.83</v>
      </c>
    </row>
    <row r="47" spans="1:6" ht="12.75">
      <c r="A47" s="93" t="s">
        <v>254</v>
      </c>
      <c r="B47" s="94"/>
      <c r="C47" s="94"/>
      <c r="D47" s="47"/>
      <c r="E47" s="43"/>
      <c r="F47" s="43"/>
    </row>
    <row r="48" spans="1:6" ht="12.75">
      <c r="A48" s="95" t="s">
        <v>14</v>
      </c>
      <c r="B48" s="96"/>
      <c r="C48" s="96"/>
      <c r="D48" s="96"/>
      <c r="E48" s="97"/>
      <c r="F48" s="97">
        <f>SUM(F46:F47)</f>
        <v>71602.83</v>
      </c>
    </row>
    <row r="49" spans="1:6" ht="12.75">
      <c r="A49" s="98"/>
      <c r="B49" s="99"/>
      <c r="C49" s="99"/>
      <c r="D49" s="99"/>
      <c r="E49" s="126"/>
      <c r="F49" s="97"/>
    </row>
    <row r="50" spans="1:6" ht="12.75">
      <c r="A50" s="98" t="s">
        <v>277</v>
      </c>
      <c r="B50" s="99"/>
      <c r="C50" s="100"/>
      <c r="D50" s="100"/>
      <c r="E50" s="101"/>
      <c r="F50" s="43">
        <v>75823.18</v>
      </c>
    </row>
    <row r="51" spans="1:6" ht="12.75">
      <c r="A51" s="98"/>
      <c r="B51" s="99"/>
      <c r="C51" s="100"/>
      <c r="D51" s="100"/>
      <c r="E51" s="101"/>
      <c r="F51" s="101"/>
    </row>
    <row r="52" spans="1:6" ht="12.75">
      <c r="A52" s="98" t="s">
        <v>590</v>
      </c>
      <c r="B52" s="99"/>
      <c r="C52" s="99"/>
      <c r="D52" s="99"/>
      <c r="E52" s="99"/>
      <c r="F52" s="80"/>
    </row>
    <row r="53" spans="1:6" ht="12.75">
      <c r="A53" s="102" t="s">
        <v>457</v>
      </c>
      <c r="B53" s="103"/>
      <c r="C53" s="103"/>
      <c r="D53" s="103"/>
      <c r="E53" s="103"/>
      <c r="F53" s="79">
        <f>SUM(F43+F48-F50)</f>
        <v>-4220.349999999991</v>
      </c>
    </row>
    <row r="54" spans="1:6" ht="12.75">
      <c r="A54" s="86"/>
      <c r="B54" s="86"/>
      <c r="C54" s="86"/>
      <c r="D54" s="86"/>
      <c r="E54" s="86"/>
      <c r="F54" s="86"/>
    </row>
    <row r="55" spans="1:6" ht="12.75">
      <c r="A55" s="104" t="s">
        <v>75</v>
      </c>
      <c r="B55" s="39"/>
      <c r="C55" s="39"/>
      <c r="D55" s="39"/>
      <c r="E55" s="39"/>
      <c r="F55" s="39"/>
    </row>
    <row r="56" spans="1:6" ht="12.75">
      <c r="A56" s="104"/>
      <c r="B56" s="39"/>
      <c r="C56" s="39"/>
      <c r="D56" s="39"/>
      <c r="E56" s="39"/>
      <c r="F56" s="39"/>
    </row>
    <row r="57" spans="1:6" ht="12.75">
      <c r="A57" s="104"/>
      <c r="B57" s="39"/>
      <c r="C57" s="39"/>
      <c r="D57" s="39"/>
      <c r="E57" s="39"/>
      <c r="F57" s="39"/>
    </row>
    <row r="58" spans="1:6" ht="12.75">
      <c r="A58" s="217" t="s">
        <v>601</v>
      </c>
      <c r="B58" s="217"/>
      <c r="C58" s="217"/>
      <c r="D58" s="217"/>
      <c r="E58" s="217"/>
      <c r="F58" s="217"/>
    </row>
    <row r="59" spans="1:6" ht="12.75">
      <c r="A59" s="65"/>
      <c r="B59" s="65"/>
      <c r="C59" s="65"/>
      <c r="D59" s="65"/>
      <c r="E59" s="65"/>
      <c r="F59" s="65"/>
    </row>
    <row r="60" spans="1:6" ht="12.75">
      <c r="A60" s="215" t="s">
        <v>458</v>
      </c>
      <c r="B60" s="215"/>
      <c r="C60" s="215"/>
      <c r="D60" s="106">
        <v>-12277.27</v>
      </c>
      <c r="E60" s="65"/>
      <c r="F60" s="65"/>
    </row>
    <row r="61" spans="1:6" ht="12.75">
      <c r="A61" s="107" t="s">
        <v>257</v>
      </c>
      <c r="B61" s="108"/>
      <c r="C61" s="108"/>
      <c r="D61" s="65"/>
      <c r="E61" s="65"/>
      <c r="F61" s="65"/>
    </row>
    <row r="62" spans="1:6" ht="12.75">
      <c r="A62" s="218" t="s">
        <v>498</v>
      </c>
      <c r="B62" s="219"/>
      <c r="C62" s="219"/>
      <c r="D62" s="110">
        <f>SUM(B25)</f>
        <v>84035.57</v>
      </c>
      <c r="E62" s="65"/>
      <c r="F62" s="65"/>
    </row>
    <row r="63" spans="1:6" ht="12.75">
      <c r="A63" s="109" t="s">
        <v>274</v>
      </c>
      <c r="B63" s="109"/>
      <c r="C63" s="109"/>
      <c r="D63" s="110">
        <v>0</v>
      </c>
      <c r="E63" s="65"/>
      <c r="F63" s="65"/>
    </row>
    <row r="64" spans="1:6" ht="12.75">
      <c r="A64" s="107" t="s">
        <v>268</v>
      </c>
      <c r="B64" s="107"/>
      <c r="C64" s="107"/>
      <c r="D64" s="106">
        <f>SUM(D62:D63)</f>
        <v>84035.57</v>
      </c>
      <c r="E64" s="65"/>
      <c r="F64" s="65"/>
    </row>
    <row r="65" spans="1:6" ht="12.75">
      <c r="A65" s="107"/>
      <c r="B65" s="107"/>
      <c r="C65" s="107"/>
      <c r="D65" s="106"/>
      <c r="E65" s="65"/>
      <c r="F65" s="65"/>
    </row>
    <row r="66" spans="1:6" ht="12.75">
      <c r="A66" s="107"/>
      <c r="B66" s="107"/>
      <c r="C66" s="107"/>
      <c r="D66" s="106"/>
      <c r="E66" s="65"/>
      <c r="F66" s="65"/>
    </row>
    <row r="67" spans="1:6" ht="12.75">
      <c r="A67" s="107"/>
      <c r="B67" s="107"/>
      <c r="C67" s="107"/>
      <c r="D67" s="111"/>
      <c r="E67" s="65"/>
      <c r="F67" s="65"/>
    </row>
    <row r="68" spans="1:6" ht="12.75">
      <c r="A68" s="107" t="s">
        <v>258</v>
      </c>
      <c r="B68" s="108"/>
      <c r="C68" s="108"/>
      <c r="D68" s="65"/>
      <c r="E68" s="65"/>
      <c r="F68" s="65"/>
    </row>
    <row r="69" spans="1:6" ht="12.75">
      <c r="A69" s="107"/>
      <c r="B69" s="108"/>
      <c r="C69" s="108"/>
      <c r="D69" s="65"/>
      <c r="E69" s="65"/>
      <c r="F69" s="65"/>
    </row>
    <row r="70" spans="1:6" ht="12.75">
      <c r="A70" s="108" t="s">
        <v>111</v>
      </c>
      <c r="B70" s="108"/>
      <c r="C70" s="108"/>
      <c r="D70" s="65"/>
      <c r="E70" s="65"/>
      <c r="F70" s="65"/>
    </row>
    <row r="71" spans="1:7" ht="12.75">
      <c r="A71" s="32" t="s">
        <v>250</v>
      </c>
      <c r="B71" s="33"/>
      <c r="C71" s="34" t="s">
        <v>483</v>
      </c>
      <c r="D71" s="34" t="s">
        <v>66</v>
      </c>
      <c r="E71" s="226" t="s">
        <v>490</v>
      </c>
      <c r="F71" s="214"/>
      <c r="G71" s="227"/>
    </row>
    <row r="72" spans="1:7" ht="12.75">
      <c r="A72" s="35" t="s">
        <v>251</v>
      </c>
      <c r="B72" s="36"/>
      <c r="C72" s="46" t="s">
        <v>484</v>
      </c>
      <c r="D72" s="37" t="s">
        <v>4</v>
      </c>
      <c r="E72" s="154" t="s">
        <v>485</v>
      </c>
      <c r="F72" s="5" t="s">
        <v>486</v>
      </c>
      <c r="G72" s="5" t="s">
        <v>487</v>
      </c>
    </row>
    <row r="73" spans="1:9" ht="12.75">
      <c r="A73" s="220" t="s">
        <v>249</v>
      </c>
      <c r="B73" s="221"/>
      <c r="C73" s="151" t="s">
        <v>260</v>
      </c>
      <c r="D73" s="112">
        <v>9250.68</v>
      </c>
      <c r="E73" s="13" t="s">
        <v>488</v>
      </c>
      <c r="F73" s="43">
        <v>1.39</v>
      </c>
      <c r="G73" s="76">
        <v>1.39</v>
      </c>
      <c r="I73" s="51"/>
    </row>
    <row r="74" spans="1:9" ht="12.75">
      <c r="A74" s="213" t="s">
        <v>256</v>
      </c>
      <c r="B74" s="214"/>
      <c r="C74" s="191" t="s">
        <v>97</v>
      </c>
      <c r="D74" s="192">
        <v>27918.56</v>
      </c>
      <c r="E74" s="13" t="s">
        <v>488</v>
      </c>
      <c r="F74" s="43">
        <v>3.67</v>
      </c>
      <c r="G74" s="76">
        <v>4.3</v>
      </c>
      <c r="I74" s="51"/>
    </row>
    <row r="75" spans="1:7" ht="12.75">
      <c r="A75" s="175" t="s">
        <v>598</v>
      </c>
      <c r="B75" s="115"/>
      <c r="C75" s="191"/>
      <c r="D75" s="82">
        <v>0</v>
      </c>
      <c r="E75" s="190"/>
      <c r="F75" s="243"/>
      <c r="G75" s="244"/>
    </row>
    <row r="76" spans="1:9" ht="12.75">
      <c r="A76" s="114" t="s">
        <v>67</v>
      </c>
      <c r="B76" s="115"/>
      <c r="C76" s="151" t="s">
        <v>597</v>
      </c>
      <c r="D76" s="82">
        <v>2118.56</v>
      </c>
      <c r="E76" s="13" t="s">
        <v>488</v>
      </c>
      <c r="F76" s="43">
        <v>0.31</v>
      </c>
      <c r="G76" s="76">
        <v>0.32</v>
      </c>
      <c r="I76" s="51"/>
    </row>
    <row r="77" spans="1:9" ht="12.75">
      <c r="A77" s="114" t="s">
        <v>68</v>
      </c>
      <c r="B77" s="115"/>
      <c r="C77" s="151" t="s">
        <v>20</v>
      </c>
      <c r="D77" s="116">
        <v>532.42</v>
      </c>
      <c r="E77" s="13" t="s">
        <v>488</v>
      </c>
      <c r="F77" s="43">
        <v>0.08</v>
      </c>
      <c r="G77" s="76">
        <v>0.08</v>
      </c>
      <c r="I77" s="51"/>
    </row>
    <row r="78" spans="1:9" ht="12.75">
      <c r="A78" s="117" t="s">
        <v>78</v>
      </c>
      <c r="B78" s="118"/>
      <c r="C78" s="151" t="s">
        <v>76</v>
      </c>
      <c r="D78" s="116">
        <v>454.76</v>
      </c>
      <c r="E78" s="13" t="s">
        <v>488</v>
      </c>
      <c r="F78" s="43">
        <v>0.06</v>
      </c>
      <c r="G78" s="76">
        <v>0.07</v>
      </c>
      <c r="I78" s="51"/>
    </row>
    <row r="79" spans="1:9" ht="12.75">
      <c r="A79" s="143" t="s">
        <v>492</v>
      </c>
      <c r="B79" s="118"/>
      <c r="C79" s="151" t="s">
        <v>261</v>
      </c>
      <c r="D79" s="82">
        <v>8069.46</v>
      </c>
      <c r="E79" s="13" t="s">
        <v>488</v>
      </c>
      <c r="F79" s="43">
        <v>1.16</v>
      </c>
      <c r="G79" s="76">
        <v>1.23</v>
      </c>
      <c r="I79" s="51"/>
    </row>
    <row r="80" spans="1:9" ht="12.75">
      <c r="A80" s="177" t="s">
        <v>596</v>
      </c>
      <c r="B80" s="118"/>
      <c r="C80" s="151" t="s">
        <v>261</v>
      </c>
      <c r="D80" s="116">
        <v>86.87</v>
      </c>
      <c r="E80" s="13" t="s">
        <v>491</v>
      </c>
      <c r="F80" s="76">
        <v>0.0222</v>
      </c>
      <c r="G80" s="76">
        <v>0.0222</v>
      </c>
      <c r="I80" s="51"/>
    </row>
    <row r="81" spans="1:9" ht="12.75">
      <c r="A81" s="113" t="s">
        <v>11</v>
      </c>
      <c r="B81" s="118"/>
      <c r="C81" s="151" t="s">
        <v>18</v>
      </c>
      <c r="D81" s="116">
        <v>19677.12</v>
      </c>
      <c r="E81" s="13" t="s">
        <v>488</v>
      </c>
      <c r="F81" s="76">
        <v>2.84</v>
      </c>
      <c r="G81" s="76">
        <v>2.98</v>
      </c>
      <c r="I81" s="51"/>
    </row>
    <row r="82" spans="1:8" ht="15">
      <c r="A82" s="113"/>
      <c r="B82" s="118"/>
      <c r="C82" s="151"/>
      <c r="D82" s="116"/>
      <c r="E82" s="76"/>
      <c r="F82" s="5" t="s">
        <v>493</v>
      </c>
      <c r="G82" s="5" t="s">
        <v>494</v>
      </c>
      <c r="H82" s="45"/>
    </row>
    <row r="83" spans="1:8" ht="15">
      <c r="A83" s="114" t="s">
        <v>272</v>
      </c>
      <c r="B83" s="119"/>
      <c r="C83" s="151" t="s">
        <v>19</v>
      </c>
      <c r="D83" s="82">
        <v>9947.54</v>
      </c>
      <c r="E83" s="13" t="s">
        <v>489</v>
      </c>
      <c r="F83" s="76">
        <v>3.66</v>
      </c>
      <c r="G83" s="76">
        <v>3.94</v>
      </c>
      <c r="H83" s="45"/>
    </row>
    <row r="84" spans="1:8" ht="15">
      <c r="A84" s="113"/>
      <c r="B84" s="47"/>
      <c r="C84" s="82"/>
      <c r="D84" s="82"/>
      <c r="E84" s="113"/>
      <c r="F84" s="43"/>
      <c r="G84" s="5"/>
      <c r="H84" s="45"/>
    </row>
    <row r="85" spans="1:7" ht="12.75">
      <c r="A85" s="113" t="s">
        <v>269</v>
      </c>
      <c r="B85" s="43"/>
      <c r="C85" s="121"/>
      <c r="D85" s="121">
        <f>SUM(D73:D84)</f>
        <v>78055.97</v>
      </c>
      <c r="E85" s="113"/>
      <c r="F85" s="43"/>
      <c r="G85" s="5"/>
    </row>
    <row r="86" spans="1:6" ht="12.75">
      <c r="A86" s="86"/>
      <c r="B86" s="44"/>
      <c r="C86" s="122"/>
      <c r="D86" s="123"/>
      <c r="E86" s="10"/>
      <c r="F86" s="10"/>
    </row>
    <row r="87" spans="1:6" ht="12.75">
      <c r="A87" s="44" t="s">
        <v>9</v>
      </c>
      <c r="B87" s="44"/>
      <c r="C87" s="122"/>
      <c r="D87" s="123">
        <v>14448.34</v>
      </c>
      <c r="E87" s="10" t="s">
        <v>276</v>
      </c>
      <c r="F87" s="10"/>
    </row>
    <row r="88" spans="1:6" ht="12.75">
      <c r="A88" s="42"/>
      <c r="B88" s="42"/>
      <c r="C88" s="42"/>
      <c r="D88" s="42"/>
      <c r="E88" s="42"/>
      <c r="F88" s="42"/>
    </row>
    <row r="89" spans="1:6" ht="12.75">
      <c r="A89" s="128" t="s">
        <v>275</v>
      </c>
      <c r="B89" s="128"/>
      <c r="C89" s="129"/>
      <c r="D89" s="130">
        <v>677</v>
      </c>
      <c r="E89" s="148" t="s">
        <v>478</v>
      </c>
      <c r="F89" s="40"/>
    </row>
    <row r="90" spans="1:6" ht="12.75">
      <c r="A90" s="128" t="s">
        <v>279</v>
      </c>
      <c r="B90" s="128"/>
      <c r="C90" s="129"/>
      <c r="D90" s="130">
        <v>0</v>
      </c>
      <c r="E90" s="40"/>
      <c r="F90" s="40"/>
    </row>
    <row r="91" spans="1:6" ht="12.75">
      <c r="A91" s="40" t="s">
        <v>282</v>
      </c>
      <c r="B91" s="40"/>
      <c r="C91" s="40"/>
      <c r="D91" s="40">
        <v>1584</v>
      </c>
      <c r="E91" s="40"/>
      <c r="F91" s="40"/>
    </row>
    <row r="92" spans="1:6" ht="12.75">
      <c r="A92" s="107" t="s">
        <v>270</v>
      </c>
      <c r="B92" s="39"/>
      <c r="C92" s="39"/>
      <c r="D92" s="124">
        <f>SUM(D85:D91)</f>
        <v>94765.31</v>
      </c>
      <c r="E92" s="125"/>
      <c r="F92" s="125"/>
    </row>
    <row r="93" spans="1:6" ht="12.75">
      <c r="A93" s="215" t="s">
        <v>459</v>
      </c>
      <c r="B93" s="215"/>
      <c r="C93" s="215"/>
      <c r="D93" s="106">
        <f>SUM(D60+D64-D92)</f>
        <v>-23007.009999999995</v>
      </c>
      <c r="E93" s="125"/>
      <c r="F93" s="125"/>
    </row>
    <row r="94" spans="1:6" ht="12.75">
      <c r="A94" s="148" t="s">
        <v>501</v>
      </c>
      <c r="B94" s="125"/>
      <c r="C94" s="125"/>
      <c r="D94" s="106">
        <f>SUM(E35)</f>
        <v>0</v>
      </c>
      <c r="E94" s="125"/>
      <c r="F94" s="125"/>
    </row>
    <row r="95" spans="1:6" ht="12.75">
      <c r="A95" s="148" t="s">
        <v>502</v>
      </c>
      <c r="B95" s="125"/>
      <c r="C95" s="125"/>
      <c r="D95" s="106">
        <v>6178.42</v>
      </c>
      <c r="E95" s="125"/>
      <c r="F95" s="125"/>
    </row>
    <row r="96" spans="1:6" ht="12.75">
      <c r="A96" s="212" t="s">
        <v>615</v>
      </c>
      <c r="B96" s="212"/>
      <c r="C96" s="212"/>
      <c r="D96" s="106">
        <f>SUM(D93+D95)</f>
        <v>-16828.589999999997</v>
      </c>
      <c r="E96" s="125"/>
      <c r="F96" s="125"/>
    </row>
    <row r="97" spans="1:6" ht="12.75">
      <c r="A97" s="105"/>
      <c r="B97" s="105"/>
      <c r="C97" s="105"/>
      <c r="D97" s="106"/>
      <c r="E97" s="125"/>
      <c r="F97" s="125"/>
    </row>
    <row r="98" spans="1:6" ht="12.75">
      <c r="A98" s="105"/>
      <c r="B98" s="105"/>
      <c r="C98" s="105"/>
      <c r="D98" s="106"/>
      <c r="E98" s="125"/>
      <c r="F98" s="125"/>
    </row>
    <row r="99" spans="1:6" ht="12.75">
      <c r="A99" s="105"/>
      <c r="B99" s="105"/>
      <c r="C99" s="105"/>
      <c r="D99" s="106"/>
      <c r="E99" s="125"/>
      <c r="F99" s="125"/>
    </row>
    <row r="100" spans="1:7" ht="12.75">
      <c r="A100" s="9" t="s">
        <v>74</v>
      </c>
      <c r="B100" s="9"/>
      <c r="C100" s="9"/>
      <c r="D100" s="9"/>
      <c r="E100" s="9" t="s">
        <v>495</v>
      </c>
      <c r="F100" s="65" t="s">
        <v>104</v>
      </c>
      <c r="G100" s="65" t="s">
        <v>104</v>
      </c>
    </row>
    <row r="101" spans="1:9" ht="12.75">
      <c r="A101" s="9"/>
      <c r="B101" s="9"/>
      <c r="C101" s="9"/>
      <c r="D101" s="10"/>
      <c r="E101" s="50"/>
      <c r="F101" s="50" t="s">
        <v>594</v>
      </c>
      <c r="G101" t="s">
        <v>474</v>
      </c>
      <c r="I101" s="10"/>
    </row>
    <row r="102" spans="1:9" ht="12.75">
      <c r="A102" s="10" t="s">
        <v>77</v>
      </c>
      <c r="B102" s="10" t="s">
        <v>402</v>
      </c>
      <c r="C102" s="10"/>
      <c r="D102" s="10"/>
      <c r="E102" s="173" t="s">
        <v>592</v>
      </c>
      <c r="F102" s="10">
        <v>1866.11</v>
      </c>
      <c r="G102">
        <v>1904.34</v>
      </c>
      <c r="I102" s="10"/>
    </row>
    <row r="103" spans="1:9" ht="12.75">
      <c r="A103" s="10"/>
      <c r="B103" s="10" t="s">
        <v>401</v>
      </c>
      <c r="C103" s="10"/>
      <c r="D103" s="10"/>
      <c r="E103" s="173"/>
      <c r="F103" s="10"/>
      <c r="I103" s="10"/>
    </row>
    <row r="104" spans="1:9" ht="12.75">
      <c r="A104" s="10" t="s">
        <v>181</v>
      </c>
      <c r="B104" s="10" t="s">
        <v>108</v>
      </c>
      <c r="C104" s="10"/>
      <c r="D104" s="10"/>
      <c r="E104" s="173" t="s">
        <v>107</v>
      </c>
      <c r="F104" s="120">
        <v>21.54</v>
      </c>
      <c r="G104">
        <v>23.91</v>
      </c>
      <c r="I104" s="120"/>
    </row>
    <row r="105" spans="1:9" ht="12.75">
      <c r="A105" s="10" t="s">
        <v>181</v>
      </c>
      <c r="B105" s="10" t="s">
        <v>109</v>
      </c>
      <c r="C105" s="10"/>
      <c r="D105" s="10"/>
      <c r="E105" s="173" t="s">
        <v>107</v>
      </c>
      <c r="F105" s="120">
        <v>14.82</v>
      </c>
      <c r="G105">
        <v>16.45</v>
      </c>
      <c r="I105" s="120"/>
    </row>
    <row r="106" spans="1:9" ht="12.75">
      <c r="A106" s="10"/>
      <c r="B106" s="10"/>
      <c r="C106" s="10"/>
      <c r="D106" s="10"/>
      <c r="E106" s="120"/>
      <c r="F106" s="120"/>
      <c r="I106" s="120"/>
    </row>
    <row r="107" spans="1:9" ht="12.75">
      <c r="A107" s="10"/>
      <c r="B107" s="10"/>
      <c r="C107" s="10"/>
      <c r="D107" s="10"/>
      <c r="E107" s="120"/>
      <c r="F107" s="120"/>
      <c r="I107" s="120"/>
    </row>
    <row r="108" spans="1:6" ht="12.75">
      <c r="A108" s="203" t="s">
        <v>112</v>
      </c>
      <c r="B108" s="203"/>
      <c r="C108" s="203"/>
      <c r="D108" s="9"/>
      <c r="E108" s="203"/>
      <c r="F108" s="203"/>
    </row>
    <row r="109" spans="1:6" ht="12.75">
      <c r="A109" s="203" t="s">
        <v>113</v>
      </c>
      <c r="B109" s="203"/>
      <c r="C109" s="203"/>
      <c r="D109" s="203"/>
      <c r="E109" s="203"/>
      <c r="F109" s="203"/>
    </row>
    <row r="110" spans="1:6" ht="12.75">
      <c r="A110" s="50" t="s">
        <v>503</v>
      </c>
      <c r="B110" s="203"/>
      <c r="C110" s="203"/>
      <c r="D110" s="203"/>
      <c r="E110" s="203"/>
      <c r="F110" s="203"/>
    </row>
    <row r="111" spans="1:6" ht="12.75">
      <c r="A111" t="s">
        <v>500</v>
      </c>
      <c r="B111" s="203"/>
      <c r="C111" s="203"/>
      <c r="D111" s="203"/>
      <c r="E111" s="203"/>
      <c r="F111" s="203"/>
    </row>
    <row r="112" spans="1:6" ht="12.75">
      <c r="A112" t="s">
        <v>654</v>
      </c>
      <c r="B112" s="203"/>
      <c r="C112" s="203"/>
      <c r="D112" s="203"/>
      <c r="E112" s="203"/>
      <c r="F112" s="203"/>
    </row>
    <row r="113" spans="1:6" ht="12.75">
      <c r="A113" t="s">
        <v>655</v>
      </c>
      <c r="B113" s="203"/>
      <c r="C113" s="203"/>
      <c r="D113" s="203"/>
      <c r="E113" s="203"/>
      <c r="F113" s="203"/>
    </row>
    <row r="114" spans="1:6" ht="12.75">
      <c r="A114" t="s">
        <v>656</v>
      </c>
      <c r="B114" s="203"/>
      <c r="C114" s="203"/>
      <c r="D114" s="203"/>
      <c r="E114" s="203"/>
      <c r="F114" s="203"/>
    </row>
    <row r="115" spans="1:6" ht="12.75">
      <c r="A115" t="s">
        <v>658</v>
      </c>
      <c r="B115" s="203"/>
      <c r="C115" s="203"/>
      <c r="D115" s="203"/>
      <c r="E115" s="203"/>
      <c r="F115" s="203"/>
    </row>
    <row r="116" spans="1:6" ht="12.75">
      <c r="A116" s="50" t="s">
        <v>657</v>
      </c>
      <c r="B116" s="203"/>
      <c r="C116" s="203"/>
      <c r="D116" s="203"/>
      <c r="E116" s="203"/>
      <c r="F116" s="203"/>
    </row>
    <row r="117" spans="1:6" ht="12.75">
      <c r="A117" t="s">
        <v>659</v>
      </c>
      <c r="B117" s="203"/>
      <c r="C117" s="203"/>
      <c r="D117" s="203"/>
      <c r="E117" s="203"/>
      <c r="F117" s="203"/>
    </row>
    <row r="118" spans="1:6" ht="12.75">
      <c r="A118" s="10"/>
      <c r="B118" s="10"/>
      <c r="C118" s="10"/>
      <c r="D118" s="10"/>
      <c r="E118" s="10"/>
      <c r="F118" s="10"/>
    </row>
    <row r="119" spans="1:6" ht="12.75">
      <c r="A119" s="10" t="s">
        <v>273</v>
      </c>
      <c r="B119" s="10"/>
      <c r="C119" s="10" t="s">
        <v>442</v>
      </c>
      <c r="D119" s="10"/>
      <c r="E119" s="10"/>
      <c r="F119" s="10"/>
    </row>
    <row r="120" spans="1:6" ht="12.75">
      <c r="A120" s="10"/>
      <c r="B120" s="10"/>
      <c r="C120" s="10"/>
      <c r="D120" s="10"/>
      <c r="E120" s="10"/>
      <c r="F120" s="10"/>
    </row>
    <row r="121" spans="1:6" ht="12.75">
      <c r="A121" s="10"/>
      <c r="B121" s="10"/>
      <c r="C121" s="10"/>
      <c r="D121" s="10"/>
      <c r="E121" s="10"/>
      <c r="F121" s="10"/>
    </row>
    <row r="122" spans="1:3" ht="12.75">
      <c r="A122" s="10"/>
      <c r="B122" s="10"/>
      <c r="C122" s="10"/>
    </row>
    <row r="123" spans="1:3" ht="12.75">
      <c r="A123" s="10"/>
      <c r="B123" s="10"/>
      <c r="C123" s="10"/>
    </row>
    <row r="124" spans="1:3" ht="12.75">
      <c r="A124" s="10"/>
      <c r="B124" s="10"/>
      <c r="C124" s="10"/>
    </row>
    <row r="125" spans="1:3" ht="12.75">
      <c r="A125" s="10" t="s">
        <v>280</v>
      </c>
      <c r="B125" s="10"/>
      <c r="C125" s="10"/>
    </row>
    <row r="126" spans="1:6" ht="12.75">
      <c r="A126" s="10"/>
      <c r="B126" s="10"/>
      <c r="C126" s="10"/>
      <c r="D126" s="10"/>
      <c r="E126" s="10"/>
      <c r="F126" s="10"/>
    </row>
    <row r="127" spans="1:6" ht="12.75">
      <c r="A127" s="10"/>
      <c r="B127" s="10"/>
      <c r="C127" s="10"/>
      <c r="D127" s="10"/>
      <c r="E127" s="10"/>
      <c r="F127" s="10"/>
    </row>
    <row r="128" spans="1:6" ht="12.75">
      <c r="A128" s="10"/>
      <c r="B128" s="10"/>
      <c r="C128" s="10"/>
      <c r="D128" s="10"/>
      <c r="E128" s="10"/>
      <c r="F128" s="10"/>
    </row>
    <row r="129" spans="1:6" ht="12.75">
      <c r="A129" s="10"/>
      <c r="B129" s="10"/>
      <c r="C129" s="10"/>
      <c r="D129" s="10"/>
      <c r="E129" s="10"/>
      <c r="F129" s="10"/>
    </row>
    <row r="130" spans="1:6" ht="12.75">
      <c r="A130" s="10"/>
      <c r="B130" s="10"/>
      <c r="C130" s="10"/>
      <c r="D130" s="10"/>
      <c r="E130" s="10"/>
      <c r="F130" s="10"/>
    </row>
    <row r="131" spans="1:6" ht="12.75">
      <c r="A131" s="10"/>
      <c r="B131" s="10"/>
      <c r="C131" s="10"/>
      <c r="D131" s="10"/>
      <c r="E131" s="10"/>
      <c r="F131" s="10"/>
    </row>
    <row r="132" spans="1:6" ht="12.75">
      <c r="A132" s="10"/>
      <c r="B132" s="10"/>
      <c r="C132" s="10"/>
      <c r="D132" s="10"/>
      <c r="E132" s="10"/>
      <c r="F132" s="10"/>
    </row>
    <row r="133" spans="1:6" ht="12.75">
      <c r="A133" s="10"/>
      <c r="B133" s="10"/>
      <c r="C133" s="10"/>
      <c r="D133" s="10"/>
      <c r="E133" s="10"/>
      <c r="F133" s="10"/>
    </row>
    <row r="134" spans="1:6" ht="12.75">
      <c r="A134" s="10"/>
      <c r="B134" s="10"/>
      <c r="C134" s="10"/>
      <c r="D134" s="10"/>
      <c r="E134" s="10"/>
      <c r="F134" s="10"/>
    </row>
    <row r="135" spans="1:6" ht="12.75">
      <c r="A135" s="10"/>
      <c r="B135" s="10"/>
      <c r="C135" s="10"/>
      <c r="D135" s="10"/>
      <c r="E135" s="10"/>
      <c r="F135" s="10"/>
    </row>
    <row r="136" spans="1:6" ht="12.75">
      <c r="A136" s="10"/>
      <c r="B136" s="10"/>
      <c r="C136" s="10"/>
      <c r="D136" s="10"/>
      <c r="E136" s="10"/>
      <c r="F136" s="10"/>
    </row>
  </sheetData>
  <sheetProtection/>
  <mergeCells count="17">
    <mergeCell ref="A96:C96"/>
    <mergeCell ref="A2:F2"/>
    <mergeCell ref="A3:F3"/>
    <mergeCell ref="C4:D4"/>
    <mergeCell ref="A13:F13"/>
    <mergeCell ref="D18:E18"/>
    <mergeCell ref="D19:E19"/>
    <mergeCell ref="A41:F41"/>
    <mergeCell ref="A73:B73"/>
    <mergeCell ref="A74:B74"/>
    <mergeCell ref="A93:C93"/>
    <mergeCell ref="A40:F40"/>
    <mergeCell ref="E71:G71"/>
    <mergeCell ref="F75:G75"/>
    <mergeCell ref="A58:F58"/>
    <mergeCell ref="A60:C60"/>
    <mergeCell ref="A62:C62"/>
  </mergeCells>
  <printOptions/>
  <pageMargins left="0" right="0" top="0" bottom="0" header="0" footer="0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314"/>
  <sheetViews>
    <sheetView zoomScalePageLayoutView="0" workbookViewId="0" topLeftCell="A76">
      <selection activeCell="H74" sqref="H74:I83"/>
    </sheetView>
  </sheetViews>
  <sheetFormatPr defaultColWidth="9.00390625" defaultRowHeight="12.75"/>
  <cols>
    <col min="1" max="1" width="26.625" style="0" customWidth="1"/>
    <col min="2" max="2" width="11.00390625" style="0" customWidth="1"/>
    <col min="3" max="3" width="16.50390625" style="0" customWidth="1"/>
    <col min="4" max="4" width="13.625" style="0" customWidth="1"/>
    <col min="5" max="5" width="12.50390625" style="0" customWidth="1"/>
    <col min="6" max="7" width="11.00390625" style="0" customWidth="1"/>
  </cols>
  <sheetData>
    <row r="1" spans="1:6" ht="12.75">
      <c r="A1" s="8"/>
      <c r="B1" s="8"/>
      <c r="C1" s="8"/>
      <c r="D1" s="8"/>
      <c r="E1" s="8"/>
      <c r="F1" s="8"/>
    </row>
    <row r="2" spans="1:6" ht="12.75">
      <c r="A2" s="216" t="s">
        <v>448</v>
      </c>
      <c r="B2" s="216"/>
      <c r="C2" s="216"/>
      <c r="D2" s="216"/>
      <c r="E2" s="216"/>
      <c r="F2" s="216"/>
    </row>
    <row r="3" spans="1:6" ht="12.75">
      <c r="A3" s="228" t="s">
        <v>28</v>
      </c>
      <c r="B3" s="228"/>
      <c r="C3" s="228"/>
      <c r="D3" s="228"/>
      <c r="E3" s="228"/>
      <c r="F3" s="228"/>
    </row>
    <row r="4" spans="1:6" ht="12.75">
      <c r="A4" s="39"/>
      <c r="B4" s="65" t="s">
        <v>26</v>
      </c>
      <c r="C4" s="217" t="s">
        <v>91</v>
      </c>
      <c r="D4" s="228"/>
      <c r="E4" s="9" t="s">
        <v>120</v>
      </c>
      <c r="F4" s="10"/>
    </row>
    <row r="5" spans="1:6" ht="12.75">
      <c r="A5" s="39"/>
      <c r="B5" s="9"/>
      <c r="C5" s="9"/>
      <c r="D5" s="10"/>
      <c r="E5" s="9"/>
      <c r="F5" s="10"/>
    </row>
    <row r="6" spans="1:6" ht="12.75">
      <c r="A6" s="39" t="s">
        <v>21</v>
      </c>
      <c r="B6" s="40"/>
      <c r="C6" s="40"/>
      <c r="D6" s="40"/>
      <c r="E6" s="9" t="s">
        <v>121</v>
      </c>
      <c r="F6" s="10"/>
    </row>
    <row r="7" spans="1:6" ht="12.75">
      <c r="A7" s="66" t="s">
        <v>262</v>
      </c>
      <c r="B7" s="67"/>
      <c r="C7" s="67"/>
      <c r="D7" s="67"/>
      <c r="E7" s="68" t="s">
        <v>680</v>
      </c>
      <c r="F7" s="69"/>
    </row>
    <row r="8" spans="1:6" ht="12.75">
      <c r="A8" s="66" t="s">
        <v>263</v>
      </c>
      <c r="B8" s="67"/>
      <c r="C8" s="67"/>
      <c r="D8" s="67"/>
      <c r="E8" s="68" t="s">
        <v>341</v>
      </c>
      <c r="F8" s="69"/>
    </row>
    <row r="9" spans="1:6" ht="12.75">
      <c r="A9" s="66" t="s">
        <v>264</v>
      </c>
      <c r="B9" s="68"/>
      <c r="C9" s="69"/>
      <c r="D9" s="69"/>
      <c r="E9" s="9" t="s">
        <v>517</v>
      </c>
      <c r="F9" s="9"/>
    </row>
    <row r="10" spans="1:6" ht="12.75">
      <c r="A10" s="39" t="s">
        <v>265</v>
      </c>
      <c r="B10" s="40"/>
      <c r="C10" s="40"/>
      <c r="D10" s="40"/>
      <c r="E10" s="9" t="s">
        <v>177</v>
      </c>
      <c r="F10" s="9"/>
    </row>
    <row r="11" spans="1:6" ht="12.75">
      <c r="A11" s="39" t="s">
        <v>455</v>
      </c>
      <c r="B11" s="40"/>
      <c r="C11" s="40"/>
      <c r="D11" s="40"/>
      <c r="E11" s="9"/>
      <c r="F11" s="10"/>
    </row>
    <row r="12" spans="1:6" ht="12.75">
      <c r="A12" s="39"/>
      <c r="B12" s="40"/>
      <c r="C12" s="40"/>
      <c r="D12" s="40"/>
      <c r="E12" s="9"/>
      <c r="F12" s="10"/>
    </row>
    <row r="13" spans="1:6" ht="12.75">
      <c r="A13" s="217" t="s">
        <v>449</v>
      </c>
      <c r="B13" s="217"/>
      <c r="C13" s="217"/>
      <c r="D13" s="217"/>
      <c r="E13" s="217"/>
      <c r="F13" s="217"/>
    </row>
    <row r="14" spans="1:6" ht="12.75">
      <c r="A14" s="65"/>
      <c r="B14" s="65"/>
      <c r="C14" s="65"/>
      <c r="D14" s="65"/>
      <c r="E14" s="65"/>
      <c r="F14" s="65"/>
    </row>
    <row r="15" spans="1:6" ht="12.75">
      <c r="A15" s="70" t="s">
        <v>0</v>
      </c>
      <c r="B15" s="71" t="s">
        <v>23</v>
      </c>
      <c r="C15" s="71" t="s">
        <v>5</v>
      </c>
      <c r="D15" s="229" t="s">
        <v>24</v>
      </c>
      <c r="E15" s="230"/>
      <c r="F15" s="71" t="s">
        <v>7</v>
      </c>
    </row>
    <row r="16" spans="1:6" ht="12.75">
      <c r="A16" s="72" t="s">
        <v>1</v>
      </c>
      <c r="B16" s="73" t="s">
        <v>2</v>
      </c>
      <c r="C16" s="73" t="s">
        <v>2</v>
      </c>
      <c r="D16" s="231" t="s">
        <v>450</v>
      </c>
      <c r="E16" s="232"/>
      <c r="F16" s="73" t="s">
        <v>8</v>
      </c>
    </row>
    <row r="17" spans="1:6" ht="12.75">
      <c r="A17" s="72"/>
      <c r="B17" s="74" t="s">
        <v>3</v>
      </c>
      <c r="C17" s="74" t="s">
        <v>3</v>
      </c>
      <c r="D17" s="75" t="s">
        <v>2</v>
      </c>
      <c r="E17" s="76" t="s">
        <v>6</v>
      </c>
      <c r="F17" s="73"/>
    </row>
    <row r="18" spans="1:6" ht="12.75">
      <c r="A18" s="77"/>
      <c r="B18" s="75" t="s">
        <v>4</v>
      </c>
      <c r="C18" s="75" t="s">
        <v>4</v>
      </c>
      <c r="D18" s="75" t="s">
        <v>4</v>
      </c>
      <c r="E18" s="75" t="s">
        <v>4</v>
      </c>
      <c r="F18" s="74"/>
    </row>
    <row r="19" spans="1:6" ht="12.75">
      <c r="A19" s="76" t="s">
        <v>70</v>
      </c>
      <c r="B19" s="76">
        <v>386659.25</v>
      </c>
      <c r="C19" s="76">
        <v>391695.76</v>
      </c>
      <c r="D19" s="76">
        <v>55770.45</v>
      </c>
      <c r="E19" s="76">
        <v>23072.91</v>
      </c>
      <c r="F19" s="70"/>
    </row>
    <row r="20" spans="1:6" ht="12.75">
      <c r="A20" s="76" t="s">
        <v>11</v>
      </c>
      <c r="B20" s="76">
        <v>125974.98</v>
      </c>
      <c r="C20" s="76">
        <v>127190.14</v>
      </c>
      <c r="D20" s="76">
        <v>19230.76</v>
      </c>
      <c r="E20" s="76">
        <v>8651.12</v>
      </c>
      <c r="F20" s="72"/>
    </row>
    <row r="21" spans="1:6" ht="12.75">
      <c r="A21" s="76" t="s">
        <v>49</v>
      </c>
      <c r="B21" s="76">
        <v>26361.3</v>
      </c>
      <c r="C21" s="76">
        <v>24940.48</v>
      </c>
      <c r="D21" s="76">
        <v>5598.46</v>
      </c>
      <c r="E21" s="76">
        <v>3039.57</v>
      </c>
      <c r="F21" s="72"/>
    </row>
    <row r="22" spans="1:6" ht="12.75">
      <c r="A22" s="62" t="s">
        <v>65</v>
      </c>
      <c r="B22" s="62">
        <f>SUM(B19:B21)</f>
        <v>538995.53</v>
      </c>
      <c r="C22" s="62">
        <f>SUM(C19:C21)</f>
        <v>543826.38</v>
      </c>
      <c r="D22" s="62">
        <f>SUM(D19:D21)</f>
        <v>80599.67</v>
      </c>
      <c r="E22" s="62">
        <f>SUM(E19:E21)</f>
        <v>34763.6</v>
      </c>
      <c r="F22" s="78"/>
    </row>
    <row r="23" spans="1:6" ht="12.75">
      <c r="A23" s="76" t="s">
        <v>318</v>
      </c>
      <c r="B23" s="76">
        <v>0</v>
      </c>
      <c r="C23" s="76">
        <v>0</v>
      </c>
      <c r="D23" s="76">
        <v>-3642.95</v>
      </c>
      <c r="E23" s="76">
        <v>-3642.95</v>
      </c>
      <c r="F23" s="78"/>
    </row>
    <row r="24" spans="1:6" ht="12.75">
      <c r="A24" s="62" t="s">
        <v>13</v>
      </c>
      <c r="B24" s="62">
        <f>SUM(B22:B23)</f>
        <v>538995.53</v>
      </c>
      <c r="C24" s="62">
        <f>SUM(C22:C23)</f>
        <v>543826.38</v>
      </c>
      <c r="D24" s="62">
        <f>SUM(D22:D23)</f>
        <v>76956.72</v>
      </c>
      <c r="E24" s="62">
        <f>SUM(E22:E23)</f>
        <v>31120.649999999998</v>
      </c>
      <c r="F24" s="79">
        <v>95</v>
      </c>
    </row>
    <row r="25" spans="1:6" ht="12.75">
      <c r="A25" s="62"/>
      <c r="B25" s="62"/>
      <c r="C25" s="62"/>
      <c r="D25" s="62"/>
      <c r="E25" s="62"/>
      <c r="F25" s="78"/>
    </row>
    <row r="26" spans="1:6" ht="12.75">
      <c r="A26" s="62"/>
      <c r="B26" s="62"/>
      <c r="C26" s="62"/>
      <c r="D26" s="76"/>
      <c r="E26" s="76"/>
      <c r="F26" s="78"/>
    </row>
    <row r="27" spans="1:6" ht="12.75">
      <c r="A27" s="81" t="s">
        <v>71</v>
      </c>
      <c r="B27" s="82">
        <v>1197476.21</v>
      </c>
      <c r="C27" s="76">
        <v>1090396.17</v>
      </c>
      <c r="D27" s="76"/>
      <c r="E27" s="76"/>
      <c r="F27" s="78"/>
    </row>
    <row r="28" spans="1:6" ht="12.75">
      <c r="A28" s="81" t="s">
        <v>79</v>
      </c>
      <c r="B28" s="82">
        <v>366539.37</v>
      </c>
      <c r="C28" s="76">
        <v>363247.03</v>
      </c>
      <c r="D28" s="76"/>
      <c r="E28" s="76"/>
      <c r="F28" s="78"/>
    </row>
    <row r="29" spans="1:6" ht="12.75">
      <c r="A29" s="81"/>
      <c r="B29" s="83"/>
      <c r="C29" s="62"/>
      <c r="D29" s="62"/>
      <c r="E29" s="62"/>
      <c r="F29" s="78"/>
    </row>
    <row r="30" spans="1:6" ht="12.75">
      <c r="A30" s="81" t="s">
        <v>73</v>
      </c>
      <c r="B30" s="83">
        <f>SUM(B27:B29)</f>
        <v>1564015.58</v>
      </c>
      <c r="C30" s="62">
        <f>SUM(C27:C29)</f>
        <v>1453643.2</v>
      </c>
      <c r="D30" s="62"/>
      <c r="E30" s="62"/>
      <c r="F30" s="79"/>
    </row>
    <row r="31" spans="1:6" ht="12.75">
      <c r="A31" s="84"/>
      <c r="B31" s="85"/>
      <c r="C31" s="86"/>
      <c r="D31" s="86"/>
      <c r="E31" s="86"/>
      <c r="F31" s="86"/>
    </row>
    <row r="32" spans="1:6" ht="12.75">
      <c r="A32" s="84"/>
      <c r="B32" s="85"/>
      <c r="C32" s="86"/>
      <c r="D32" s="86"/>
      <c r="E32" s="86"/>
      <c r="F32" s="86"/>
    </row>
    <row r="33" spans="1:6" ht="12.75">
      <c r="A33" s="216" t="s">
        <v>246</v>
      </c>
      <c r="B33" s="216"/>
      <c r="C33" s="216"/>
      <c r="D33" s="216"/>
      <c r="E33" s="216"/>
      <c r="F33" s="216"/>
    </row>
    <row r="34" spans="1:6" ht="12.75">
      <c r="A34" s="216" t="s">
        <v>247</v>
      </c>
      <c r="B34" s="216"/>
      <c r="C34" s="216"/>
      <c r="D34" s="216"/>
      <c r="E34" s="216"/>
      <c r="F34" s="216"/>
    </row>
    <row r="35" spans="1:6" ht="12.75">
      <c r="A35" s="63"/>
      <c r="B35" s="63"/>
      <c r="C35" s="63"/>
      <c r="D35" s="63"/>
      <c r="E35" s="63"/>
      <c r="F35" s="63"/>
    </row>
    <row r="36" spans="1:6" ht="12.75">
      <c r="A36" s="87" t="s">
        <v>456</v>
      </c>
      <c r="B36" s="88"/>
      <c r="C36" s="88"/>
      <c r="D36" s="88"/>
      <c r="E36" s="89"/>
      <c r="F36" s="89">
        <v>3642.95</v>
      </c>
    </row>
    <row r="37" spans="1:6" ht="12.75">
      <c r="A37" s="131"/>
      <c r="B37" s="132"/>
      <c r="C37" s="132"/>
      <c r="D37" s="132"/>
      <c r="E37" s="133"/>
      <c r="F37" s="89"/>
    </row>
    <row r="38" spans="1:6" ht="12.75">
      <c r="A38" s="90" t="s">
        <v>15</v>
      </c>
      <c r="B38" s="91"/>
      <c r="C38" s="91"/>
      <c r="D38" s="91"/>
      <c r="E38" s="92"/>
      <c r="F38" s="43"/>
    </row>
    <row r="39" spans="1:6" ht="12.75">
      <c r="A39" s="93" t="s">
        <v>253</v>
      </c>
      <c r="B39" s="94"/>
      <c r="C39" s="94"/>
      <c r="D39" s="47"/>
      <c r="E39" s="43"/>
      <c r="F39" s="43">
        <f>SUM(C23)</f>
        <v>0</v>
      </c>
    </row>
    <row r="40" spans="1:6" ht="12.75">
      <c r="A40" s="93" t="s">
        <v>254</v>
      </c>
      <c r="B40" s="94"/>
      <c r="C40" s="94"/>
      <c r="D40" s="47"/>
      <c r="E40" s="43"/>
      <c r="F40" s="43"/>
    </row>
    <row r="41" spans="1:6" ht="12.75">
      <c r="A41" s="95" t="s">
        <v>14</v>
      </c>
      <c r="B41" s="96"/>
      <c r="C41" s="96"/>
      <c r="D41" s="96"/>
      <c r="E41" s="97"/>
      <c r="F41" s="97">
        <f>SUM(C23)</f>
        <v>0</v>
      </c>
    </row>
    <row r="42" spans="1:6" ht="12.75">
      <c r="A42" s="98"/>
      <c r="B42" s="99"/>
      <c r="C42" s="99"/>
      <c r="D42" s="99"/>
      <c r="E42" s="126"/>
      <c r="F42" s="97"/>
    </row>
    <row r="43" spans="1:6" ht="12.75">
      <c r="A43" s="98" t="s">
        <v>391</v>
      </c>
      <c r="B43" s="99"/>
      <c r="C43" s="100"/>
      <c r="D43" s="100"/>
      <c r="E43" s="101"/>
      <c r="F43" s="43">
        <v>0</v>
      </c>
    </row>
    <row r="44" spans="1:6" ht="12.75">
      <c r="A44" s="98"/>
      <c r="B44" s="99"/>
      <c r="C44" s="100"/>
      <c r="D44" s="100"/>
      <c r="E44" s="101"/>
      <c r="F44" s="101"/>
    </row>
    <row r="45" spans="1:6" ht="12.75">
      <c r="A45" s="98" t="s">
        <v>16</v>
      </c>
      <c r="B45" s="99"/>
      <c r="C45" s="99"/>
      <c r="D45" s="99"/>
      <c r="E45" s="99"/>
      <c r="F45" s="80"/>
    </row>
    <row r="46" spans="1:6" ht="12.75">
      <c r="A46" s="102" t="s">
        <v>457</v>
      </c>
      <c r="B46" s="103"/>
      <c r="C46" s="103"/>
      <c r="D46" s="103"/>
      <c r="E46" s="103"/>
      <c r="F46" s="79">
        <f>SUM(F36+F41-F43)</f>
        <v>3642.95</v>
      </c>
    </row>
    <row r="47" spans="1:6" ht="12.75">
      <c r="A47" s="86"/>
      <c r="B47" s="86"/>
      <c r="C47" s="86"/>
      <c r="D47" s="86"/>
      <c r="E47" s="86"/>
      <c r="F47" s="86"/>
    </row>
    <row r="48" spans="1:6" ht="12.75">
      <c r="A48" s="104" t="s">
        <v>75</v>
      </c>
      <c r="B48" s="39"/>
      <c r="C48" s="39"/>
      <c r="D48" s="39"/>
      <c r="E48" s="39"/>
      <c r="F48" s="39"/>
    </row>
    <row r="49" spans="1:6" ht="12.75">
      <c r="A49" s="104"/>
      <c r="B49" s="39"/>
      <c r="C49" s="39"/>
      <c r="D49" s="39"/>
      <c r="E49" s="39"/>
      <c r="F49" s="39"/>
    </row>
    <row r="50" spans="1:6" ht="12.75">
      <c r="A50" s="104"/>
      <c r="B50" s="39"/>
      <c r="C50" s="39"/>
      <c r="D50" s="39"/>
      <c r="E50" s="39"/>
      <c r="F50" s="39"/>
    </row>
    <row r="51" spans="1:6" ht="12.75">
      <c r="A51" s="217" t="s">
        <v>601</v>
      </c>
      <c r="B51" s="217"/>
      <c r="C51" s="217"/>
      <c r="D51" s="217"/>
      <c r="E51" s="217"/>
      <c r="F51" s="217"/>
    </row>
    <row r="52" spans="1:6" ht="12.75">
      <c r="A52" s="65"/>
      <c r="B52" s="65"/>
      <c r="C52" s="65"/>
      <c r="D52" s="65"/>
      <c r="E52" s="65"/>
      <c r="F52" s="65"/>
    </row>
    <row r="53" spans="1:6" ht="12.75">
      <c r="A53" s="215" t="s">
        <v>458</v>
      </c>
      <c r="B53" s="215"/>
      <c r="C53" s="215"/>
      <c r="D53" s="106">
        <v>37450.55</v>
      </c>
      <c r="E53" s="65"/>
      <c r="F53" s="65"/>
    </row>
    <row r="54" spans="1:6" ht="12.75">
      <c r="A54" s="107" t="s">
        <v>257</v>
      </c>
      <c r="B54" s="108"/>
      <c r="C54" s="108"/>
      <c r="D54" s="65"/>
      <c r="E54" s="65"/>
      <c r="F54" s="65"/>
    </row>
    <row r="55" spans="1:6" ht="12.75">
      <c r="A55" s="218" t="s">
        <v>498</v>
      </c>
      <c r="B55" s="219"/>
      <c r="C55" s="219"/>
      <c r="D55" s="110">
        <f>SUM(B22)</f>
        <v>538995.53</v>
      </c>
      <c r="E55" s="65"/>
      <c r="F55" s="65"/>
    </row>
    <row r="56" spans="1:6" ht="12.75">
      <c r="A56" s="109" t="s">
        <v>274</v>
      </c>
      <c r="B56" s="109"/>
      <c r="C56" s="109"/>
      <c r="D56" s="110">
        <v>0</v>
      </c>
      <c r="E56" s="65"/>
      <c r="F56" s="65"/>
    </row>
    <row r="57" spans="1:6" ht="12.75">
      <c r="A57" s="107" t="s">
        <v>268</v>
      </c>
      <c r="B57" s="107"/>
      <c r="C57" s="107"/>
      <c r="D57" s="106">
        <f>SUM(D55:D56)</f>
        <v>538995.53</v>
      </c>
      <c r="E57" s="65"/>
      <c r="F57" s="65"/>
    </row>
    <row r="58" spans="1:6" ht="12.75">
      <c r="A58" s="107"/>
      <c r="B58" s="107"/>
      <c r="C58" s="107"/>
      <c r="D58" s="106"/>
      <c r="E58" s="65"/>
      <c r="F58" s="65"/>
    </row>
    <row r="59" spans="1:6" ht="12.75">
      <c r="A59" s="107"/>
      <c r="B59" s="107"/>
      <c r="C59" s="107"/>
      <c r="D59" s="106"/>
      <c r="E59" s="65"/>
      <c r="F59" s="65"/>
    </row>
    <row r="60" spans="1:6" ht="12.75">
      <c r="A60" s="107"/>
      <c r="B60" s="107"/>
      <c r="C60" s="107"/>
      <c r="D60" s="106"/>
      <c r="E60" s="65"/>
      <c r="F60" s="65"/>
    </row>
    <row r="61" spans="1:6" ht="12.75">
      <c r="A61" s="107"/>
      <c r="B61" s="107"/>
      <c r="C61" s="107"/>
      <c r="D61" s="106"/>
      <c r="E61" s="65"/>
      <c r="F61" s="65"/>
    </row>
    <row r="62" spans="1:6" ht="12.75">
      <c r="A62" s="107"/>
      <c r="B62" s="107"/>
      <c r="C62" s="107"/>
      <c r="D62" s="106"/>
      <c r="E62" s="65"/>
      <c r="F62" s="65"/>
    </row>
    <row r="63" spans="1:6" ht="12.75">
      <c r="A63" s="107"/>
      <c r="B63" s="107"/>
      <c r="C63" s="107"/>
      <c r="D63" s="106"/>
      <c r="E63" s="65"/>
      <c r="F63" s="65"/>
    </row>
    <row r="64" spans="1:6" ht="12.75">
      <c r="A64" s="107"/>
      <c r="B64" s="107"/>
      <c r="C64" s="107"/>
      <c r="D64" s="106"/>
      <c r="E64" s="65"/>
      <c r="F64" s="65"/>
    </row>
    <row r="65" spans="1:6" ht="12.75">
      <c r="A65" s="107"/>
      <c r="B65" s="107"/>
      <c r="C65" s="107"/>
      <c r="D65" s="106"/>
      <c r="E65" s="65"/>
      <c r="F65" s="65"/>
    </row>
    <row r="66" spans="1:6" ht="12.75">
      <c r="A66" s="107"/>
      <c r="B66" s="107"/>
      <c r="C66" s="107"/>
      <c r="D66" s="106"/>
      <c r="E66" s="65"/>
      <c r="F66" s="65"/>
    </row>
    <row r="67" spans="1:6" ht="12.75">
      <c r="A67" s="107"/>
      <c r="B67" s="107"/>
      <c r="C67" s="107"/>
      <c r="D67" s="106"/>
      <c r="E67" s="65"/>
      <c r="F67" s="65"/>
    </row>
    <row r="68" spans="1:6" ht="12.75">
      <c r="A68" s="107"/>
      <c r="B68" s="107"/>
      <c r="C68" s="107"/>
      <c r="D68" s="106"/>
      <c r="E68" s="65"/>
      <c r="F68" s="65"/>
    </row>
    <row r="69" spans="1:6" ht="12.75">
      <c r="A69" s="107"/>
      <c r="B69" s="107"/>
      <c r="C69" s="107"/>
      <c r="D69" s="111"/>
      <c r="E69" s="65"/>
      <c r="F69" s="65"/>
    </row>
    <row r="70" spans="1:6" ht="12.75">
      <c r="A70" s="107" t="s">
        <v>258</v>
      </c>
      <c r="B70" s="108"/>
      <c r="C70" s="108"/>
      <c r="D70" s="65"/>
      <c r="E70" s="65"/>
      <c r="F70" s="65"/>
    </row>
    <row r="71" spans="1:6" ht="12.75">
      <c r="A71" s="108" t="s">
        <v>111</v>
      </c>
      <c r="B71" s="108"/>
      <c r="C71" s="108"/>
      <c r="D71" s="65"/>
      <c r="E71" s="65"/>
      <c r="F71" s="65"/>
    </row>
    <row r="72" spans="1:7" ht="12.75">
      <c r="A72" s="32" t="s">
        <v>250</v>
      </c>
      <c r="B72" s="33"/>
      <c r="C72" s="34" t="s">
        <v>483</v>
      </c>
      <c r="D72" s="34" t="s">
        <v>66</v>
      </c>
      <c r="E72" s="226" t="s">
        <v>490</v>
      </c>
      <c r="F72" s="214"/>
      <c r="G72" s="227"/>
    </row>
    <row r="73" spans="1:7" ht="12.75">
      <c r="A73" s="35" t="s">
        <v>251</v>
      </c>
      <c r="B73" s="36"/>
      <c r="C73" s="46" t="s">
        <v>484</v>
      </c>
      <c r="D73" s="37" t="s">
        <v>4</v>
      </c>
      <c r="E73" s="154" t="s">
        <v>485</v>
      </c>
      <c r="F73" s="5" t="s">
        <v>486</v>
      </c>
      <c r="G73" s="5" t="s">
        <v>487</v>
      </c>
    </row>
    <row r="74" spans="1:9" ht="12.75">
      <c r="A74" s="220" t="s">
        <v>249</v>
      </c>
      <c r="B74" s="221"/>
      <c r="C74" s="151" t="s">
        <v>260</v>
      </c>
      <c r="D74" s="112">
        <v>59224.04</v>
      </c>
      <c r="E74" s="13" t="s">
        <v>488</v>
      </c>
      <c r="F74" s="43">
        <v>1.39</v>
      </c>
      <c r="G74" s="76">
        <v>1.39</v>
      </c>
      <c r="I74" s="51"/>
    </row>
    <row r="75" spans="1:9" ht="12.75">
      <c r="A75" s="213" t="s">
        <v>256</v>
      </c>
      <c r="B75" s="214"/>
      <c r="C75" s="191" t="s">
        <v>97</v>
      </c>
      <c r="D75" s="192">
        <v>178736.23</v>
      </c>
      <c r="E75" s="13" t="s">
        <v>488</v>
      </c>
      <c r="F75" s="43">
        <v>3.67</v>
      </c>
      <c r="G75" s="76">
        <v>4.3</v>
      </c>
      <c r="I75" s="51"/>
    </row>
    <row r="76" spans="1:7" ht="12.75">
      <c r="A76" s="175" t="s">
        <v>598</v>
      </c>
      <c r="B76" s="115"/>
      <c r="C76" s="191"/>
      <c r="D76" s="82">
        <v>0</v>
      </c>
      <c r="E76" s="190"/>
      <c r="F76" s="243"/>
      <c r="G76" s="244"/>
    </row>
    <row r="77" spans="1:9" ht="12.75">
      <c r="A77" s="114" t="s">
        <v>67</v>
      </c>
      <c r="B77" s="115"/>
      <c r="C77" s="151" t="s">
        <v>597</v>
      </c>
      <c r="D77" s="82">
        <v>13563.27</v>
      </c>
      <c r="E77" s="13" t="s">
        <v>488</v>
      </c>
      <c r="F77" s="43">
        <v>0.31</v>
      </c>
      <c r="G77" s="76">
        <v>0.32</v>
      </c>
      <c r="I77" s="51"/>
    </row>
    <row r="78" spans="1:9" ht="12.75">
      <c r="A78" s="114" t="s">
        <v>68</v>
      </c>
      <c r="B78" s="115"/>
      <c r="C78" s="151" t="s">
        <v>20</v>
      </c>
      <c r="D78" s="116">
        <v>3408.5</v>
      </c>
      <c r="E78" s="13" t="s">
        <v>488</v>
      </c>
      <c r="F78" s="43">
        <v>0.08</v>
      </c>
      <c r="G78" s="76">
        <v>0.08</v>
      </c>
      <c r="I78" s="51"/>
    </row>
    <row r="79" spans="1:9" ht="12.75">
      <c r="A79" s="117" t="s">
        <v>78</v>
      </c>
      <c r="B79" s="118"/>
      <c r="C79" s="151" t="s">
        <v>76</v>
      </c>
      <c r="D79" s="116">
        <v>2911.52</v>
      </c>
      <c r="E79" s="13" t="s">
        <v>488</v>
      </c>
      <c r="F79" s="43">
        <v>0.06</v>
      </c>
      <c r="G79" s="76">
        <v>0.07</v>
      </c>
      <c r="I79" s="51"/>
    </row>
    <row r="80" spans="1:9" ht="12.75">
      <c r="A80" s="143" t="s">
        <v>492</v>
      </c>
      <c r="B80" s="118"/>
      <c r="C80" s="151" t="s">
        <v>261</v>
      </c>
      <c r="D80" s="82">
        <v>51662.97</v>
      </c>
      <c r="E80" s="13" t="s">
        <v>488</v>
      </c>
      <c r="F80" s="43">
        <v>1.16</v>
      </c>
      <c r="G80" s="76">
        <v>1.23</v>
      </c>
      <c r="I80" s="51"/>
    </row>
    <row r="81" spans="1:9" ht="12.75">
      <c r="A81" s="177" t="s">
        <v>596</v>
      </c>
      <c r="B81" s="118"/>
      <c r="C81" s="151" t="s">
        <v>261</v>
      </c>
      <c r="D81" s="116">
        <v>574.88</v>
      </c>
      <c r="E81" s="13" t="s">
        <v>491</v>
      </c>
      <c r="F81" s="76">
        <v>0.0222</v>
      </c>
      <c r="G81" s="76">
        <v>0.0222</v>
      </c>
      <c r="I81" s="51"/>
    </row>
    <row r="82" spans="1:9" ht="12.75">
      <c r="A82" s="113" t="s">
        <v>11</v>
      </c>
      <c r="B82" s="118"/>
      <c r="C82" s="151" t="s">
        <v>18</v>
      </c>
      <c r="D82" s="116">
        <v>125974.98</v>
      </c>
      <c r="E82" s="13" t="s">
        <v>488</v>
      </c>
      <c r="F82" s="76">
        <v>2.84</v>
      </c>
      <c r="G82" s="76">
        <v>2.98</v>
      </c>
      <c r="I82" s="51"/>
    </row>
    <row r="83" spans="1:8" ht="15">
      <c r="A83" s="113"/>
      <c r="B83" s="118"/>
      <c r="C83" s="151"/>
      <c r="D83" s="116"/>
      <c r="E83" s="76"/>
      <c r="F83" s="5" t="s">
        <v>493</v>
      </c>
      <c r="G83" s="5" t="s">
        <v>494</v>
      </c>
      <c r="H83" s="45"/>
    </row>
    <row r="84" spans="1:8" ht="15">
      <c r="A84" s="114" t="s">
        <v>272</v>
      </c>
      <c r="B84" s="119"/>
      <c r="C84" s="151" t="s">
        <v>19</v>
      </c>
      <c r="D84" s="82">
        <v>26056.2</v>
      </c>
      <c r="E84" s="13" t="s">
        <v>489</v>
      </c>
      <c r="F84" s="76">
        <v>3.66</v>
      </c>
      <c r="G84" s="76">
        <v>3.94</v>
      </c>
      <c r="H84" s="45"/>
    </row>
    <row r="85" spans="1:8" ht="15">
      <c r="A85" s="113"/>
      <c r="B85" s="47"/>
      <c r="C85" s="82"/>
      <c r="D85" s="82"/>
      <c r="E85" s="113"/>
      <c r="F85" s="43"/>
      <c r="G85" s="5"/>
      <c r="H85" s="45"/>
    </row>
    <row r="86" spans="1:7" ht="12.75">
      <c r="A86" s="113" t="s">
        <v>269</v>
      </c>
      <c r="B86" s="43"/>
      <c r="C86" s="121"/>
      <c r="D86" s="121">
        <f>SUM(D74:D85)</f>
        <v>462112.59</v>
      </c>
      <c r="E86" s="113"/>
      <c r="F86" s="43"/>
      <c r="G86" s="5"/>
    </row>
    <row r="87" spans="1:6" ht="12.75">
      <c r="A87" s="86"/>
      <c r="B87" s="44"/>
      <c r="C87" s="122"/>
      <c r="D87" s="123"/>
      <c r="E87" s="10"/>
      <c r="F87" s="10"/>
    </row>
    <row r="88" spans="1:6" ht="12.75">
      <c r="A88" s="44" t="s">
        <v>9</v>
      </c>
      <c r="B88" s="44"/>
      <c r="C88" s="122"/>
      <c r="D88" s="123">
        <v>43055.82</v>
      </c>
      <c r="E88" s="10" t="s">
        <v>276</v>
      </c>
      <c r="F88" s="10"/>
    </row>
    <row r="89" spans="1:6" ht="12.75">
      <c r="A89" s="42"/>
      <c r="B89" s="42"/>
      <c r="C89" s="42"/>
      <c r="D89" s="42"/>
      <c r="E89" s="42"/>
      <c r="F89" s="42"/>
    </row>
    <row r="90" spans="1:6" ht="12.75">
      <c r="A90" s="128" t="s">
        <v>275</v>
      </c>
      <c r="B90" s="128"/>
      <c r="C90" s="129"/>
      <c r="D90" s="130">
        <v>4484</v>
      </c>
      <c r="E90" s="40" t="s">
        <v>278</v>
      </c>
      <c r="F90" s="40"/>
    </row>
    <row r="91" spans="1:6" ht="12.75">
      <c r="A91" s="128" t="s">
        <v>279</v>
      </c>
      <c r="B91" s="128"/>
      <c r="C91" s="129"/>
      <c r="D91" s="130">
        <v>656.59</v>
      </c>
      <c r="E91" s="40" t="s">
        <v>283</v>
      </c>
      <c r="F91" s="40"/>
    </row>
    <row r="92" spans="1:6" ht="12.75">
      <c r="A92" s="40" t="s">
        <v>282</v>
      </c>
      <c r="B92" s="40"/>
      <c r="C92" s="40"/>
      <c r="D92" s="40">
        <v>5189</v>
      </c>
      <c r="E92" s="40"/>
      <c r="F92" s="40"/>
    </row>
    <row r="93" spans="1:6" ht="12.75">
      <c r="A93" s="107" t="s">
        <v>270</v>
      </c>
      <c r="B93" s="39"/>
      <c r="C93" s="39"/>
      <c r="D93" s="124">
        <f>SUM(D86:D92)</f>
        <v>515498.00000000006</v>
      </c>
      <c r="E93" s="125"/>
      <c r="F93" s="125"/>
    </row>
    <row r="94" spans="1:6" ht="12.75">
      <c r="A94" s="215" t="s">
        <v>459</v>
      </c>
      <c r="B94" s="215"/>
      <c r="C94" s="215"/>
      <c r="D94" s="106">
        <f>SUM(D53+D57-D93)</f>
        <v>60948.080000000016</v>
      </c>
      <c r="E94" s="125"/>
      <c r="F94" s="125"/>
    </row>
    <row r="95" spans="1:6" ht="12.75">
      <c r="A95" s="148" t="s">
        <v>501</v>
      </c>
      <c r="B95" s="125"/>
      <c r="C95" s="125"/>
      <c r="D95" s="106">
        <f>SUM(E22)</f>
        <v>34763.6</v>
      </c>
      <c r="E95" s="125"/>
      <c r="F95" s="125"/>
    </row>
    <row r="96" spans="1:6" ht="12.75">
      <c r="A96" s="148" t="s">
        <v>502</v>
      </c>
      <c r="B96" s="125"/>
      <c r="C96" s="125"/>
      <c r="D96" s="106"/>
      <c r="E96" s="125"/>
      <c r="F96" s="125"/>
    </row>
    <row r="97" spans="1:6" ht="12.75">
      <c r="A97" s="212" t="s">
        <v>615</v>
      </c>
      <c r="B97" s="212"/>
      <c r="C97" s="212"/>
      <c r="D97" s="106">
        <f>SUM(D94-D95)</f>
        <v>26184.480000000018</v>
      </c>
      <c r="E97" s="125"/>
      <c r="F97" s="125"/>
    </row>
    <row r="98" spans="1:6" ht="12.75">
      <c r="A98" s="105"/>
      <c r="B98" s="105"/>
      <c r="C98" s="105"/>
      <c r="D98" s="106"/>
      <c r="E98" s="125"/>
      <c r="F98" s="125"/>
    </row>
    <row r="99" spans="1:7" ht="12.75">
      <c r="A99" s="9" t="s">
        <v>74</v>
      </c>
      <c r="B99" s="9"/>
      <c r="C99" s="9"/>
      <c r="D99" s="9"/>
      <c r="E99" s="9" t="s">
        <v>495</v>
      </c>
      <c r="F99" s="65" t="s">
        <v>104</v>
      </c>
      <c r="G99" s="65" t="s">
        <v>104</v>
      </c>
    </row>
    <row r="100" spans="1:7" ht="12.75">
      <c r="A100" s="9"/>
      <c r="B100" s="9"/>
      <c r="C100" s="9"/>
      <c r="D100" s="10"/>
      <c r="E100" s="50"/>
      <c r="F100" s="50" t="s">
        <v>594</v>
      </c>
      <c r="G100" t="s">
        <v>474</v>
      </c>
    </row>
    <row r="101" spans="1:9" ht="12.75">
      <c r="A101" s="10" t="s">
        <v>77</v>
      </c>
      <c r="B101" s="10" t="s">
        <v>402</v>
      </c>
      <c r="C101" s="10"/>
      <c r="D101" s="10"/>
      <c r="E101" s="173" t="s">
        <v>592</v>
      </c>
      <c r="F101" s="10">
        <v>1866.11</v>
      </c>
      <c r="G101">
        <v>1904.34</v>
      </c>
      <c r="I101" s="10"/>
    </row>
    <row r="102" spans="1:9" ht="12.75">
      <c r="A102" s="10"/>
      <c r="B102" s="10" t="s">
        <v>401</v>
      </c>
      <c r="C102" s="10"/>
      <c r="D102" s="10"/>
      <c r="E102" s="173"/>
      <c r="F102" s="10"/>
      <c r="I102" s="10"/>
    </row>
    <row r="103" spans="1:9" ht="12.75">
      <c r="A103" s="10" t="s">
        <v>181</v>
      </c>
      <c r="B103" s="10" t="s">
        <v>108</v>
      </c>
      <c r="C103" s="10"/>
      <c r="D103" s="10"/>
      <c r="E103" s="173" t="s">
        <v>107</v>
      </c>
      <c r="F103" s="120">
        <v>21.54</v>
      </c>
      <c r="G103">
        <v>23.91</v>
      </c>
      <c r="I103" s="120"/>
    </row>
    <row r="104" spans="1:9" ht="12.75">
      <c r="A104" s="10" t="s">
        <v>181</v>
      </c>
      <c r="B104" s="10" t="s">
        <v>109</v>
      </c>
      <c r="C104" s="10"/>
      <c r="D104" s="10"/>
      <c r="E104" s="173" t="s">
        <v>107</v>
      </c>
      <c r="F104" s="120">
        <v>14.82</v>
      </c>
      <c r="G104">
        <v>16.45</v>
      </c>
      <c r="I104" s="120"/>
    </row>
    <row r="105" spans="1:9" ht="12.75">
      <c r="A105" s="10"/>
      <c r="B105" s="10"/>
      <c r="C105" s="10"/>
      <c r="D105" s="10"/>
      <c r="E105" s="120"/>
      <c r="F105" s="120"/>
      <c r="I105" s="120"/>
    </row>
    <row r="106" spans="1:6" ht="12.75">
      <c r="A106" s="10"/>
      <c r="B106" s="10"/>
      <c r="C106" s="10"/>
      <c r="D106" s="10"/>
      <c r="E106" s="120"/>
      <c r="F106" s="120"/>
    </row>
    <row r="107" spans="1:6" ht="12.75">
      <c r="A107" s="203" t="s">
        <v>112</v>
      </c>
      <c r="B107" s="203"/>
      <c r="C107" s="203"/>
      <c r="D107" s="9"/>
      <c r="E107" s="203"/>
      <c r="F107" s="203"/>
    </row>
    <row r="108" spans="1:6" ht="12.75">
      <c r="A108" s="203" t="s">
        <v>113</v>
      </c>
      <c r="B108" s="203"/>
      <c r="C108" s="203"/>
      <c r="D108" s="203"/>
      <c r="E108" s="203"/>
      <c r="F108" s="203"/>
    </row>
    <row r="109" spans="1:6" ht="12.75">
      <c r="A109" s="50" t="s">
        <v>503</v>
      </c>
      <c r="B109" s="203"/>
      <c r="C109" s="203"/>
      <c r="D109" s="203"/>
      <c r="E109" s="203"/>
      <c r="F109" s="203"/>
    </row>
    <row r="110" spans="1:6" ht="12.75">
      <c r="A110" t="s">
        <v>500</v>
      </c>
      <c r="B110" s="203"/>
      <c r="C110" s="203"/>
      <c r="D110" s="203"/>
      <c r="E110" s="203"/>
      <c r="F110" s="203"/>
    </row>
    <row r="111" spans="1:6" ht="12.75">
      <c r="A111" t="s">
        <v>654</v>
      </c>
      <c r="B111" s="203"/>
      <c r="C111" s="203"/>
      <c r="D111" s="203"/>
      <c r="E111" s="203"/>
      <c r="F111" s="203"/>
    </row>
    <row r="112" spans="1:6" ht="12.75">
      <c r="A112" t="s">
        <v>655</v>
      </c>
      <c r="B112" s="203"/>
      <c r="C112" s="203"/>
      <c r="D112" s="203"/>
      <c r="E112" s="203"/>
      <c r="F112" s="203"/>
    </row>
    <row r="113" spans="1:6" ht="12.75">
      <c r="A113" t="s">
        <v>656</v>
      </c>
      <c r="B113" s="203"/>
      <c r="C113" s="203"/>
      <c r="D113" s="203"/>
      <c r="E113" s="203"/>
      <c r="F113" s="203"/>
    </row>
    <row r="114" spans="1:6" ht="12.75">
      <c r="A114" t="s">
        <v>658</v>
      </c>
      <c r="B114" s="203"/>
      <c r="C114" s="203"/>
      <c r="D114" s="203"/>
      <c r="E114" s="203"/>
      <c r="F114" s="203"/>
    </row>
    <row r="115" spans="1:6" ht="12.75">
      <c r="A115" s="50" t="s">
        <v>657</v>
      </c>
      <c r="B115" s="203"/>
      <c r="C115" s="203"/>
      <c r="D115" s="203"/>
      <c r="E115" s="203"/>
      <c r="F115" s="203"/>
    </row>
    <row r="116" spans="1:6" ht="12.75">
      <c r="A116" t="s">
        <v>659</v>
      </c>
      <c r="B116" s="203"/>
      <c r="C116" s="203"/>
      <c r="D116" s="203"/>
      <c r="E116" s="203"/>
      <c r="F116" s="203"/>
    </row>
    <row r="117" spans="1:6" ht="12.75">
      <c r="A117" s="10"/>
      <c r="B117" s="10"/>
      <c r="C117" s="10"/>
      <c r="D117" s="10"/>
      <c r="E117" s="10"/>
      <c r="F117" s="10"/>
    </row>
    <row r="118" spans="1:6" ht="12.75">
      <c r="A118" s="10" t="s">
        <v>273</v>
      </c>
      <c r="B118" s="10"/>
      <c r="C118" s="10" t="s">
        <v>442</v>
      </c>
      <c r="D118" s="10"/>
      <c r="E118" s="10"/>
      <c r="F118" s="10"/>
    </row>
    <row r="119" spans="1:6" ht="12.75">
      <c r="A119" s="10"/>
      <c r="B119" s="10"/>
      <c r="C119" s="10"/>
      <c r="D119" s="10"/>
      <c r="E119" s="10"/>
      <c r="F119" s="10"/>
    </row>
    <row r="120" spans="1:6" ht="12.75">
      <c r="A120" s="10"/>
      <c r="B120" s="10"/>
      <c r="C120" s="10"/>
      <c r="D120" s="10"/>
      <c r="E120" s="10"/>
      <c r="F120" s="10"/>
    </row>
    <row r="121" spans="1:3" ht="12.75">
      <c r="A121" s="10"/>
      <c r="B121" s="10"/>
      <c r="C121" s="10"/>
    </row>
    <row r="122" spans="1:3" ht="12.75">
      <c r="A122" s="10"/>
      <c r="B122" s="10"/>
      <c r="C122" s="10"/>
    </row>
    <row r="123" spans="1:3" ht="12.75">
      <c r="A123" s="10"/>
      <c r="B123" s="10"/>
      <c r="C123" s="10"/>
    </row>
    <row r="124" spans="1:3" ht="12.75">
      <c r="A124" s="10" t="s">
        <v>280</v>
      </c>
      <c r="B124" s="10"/>
      <c r="C124" s="10"/>
    </row>
    <row r="125" spans="1:6" ht="12.75">
      <c r="A125" s="10"/>
      <c r="B125" s="10"/>
      <c r="C125" s="10"/>
      <c r="D125" s="10"/>
      <c r="E125" s="10"/>
      <c r="F125" s="10"/>
    </row>
    <row r="126" spans="1:6" ht="12.75">
      <c r="A126" s="10"/>
      <c r="B126" s="10"/>
      <c r="C126" s="10"/>
      <c r="D126" s="10"/>
      <c r="E126" s="10"/>
      <c r="F126" s="10"/>
    </row>
    <row r="127" spans="1:6" ht="12.75">
      <c r="A127" s="10"/>
      <c r="B127" s="10"/>
      <c r="C127" s="10"/>
      <c r="D127" s="10"/>
      <c r="E127" s="10"/>
      <c r="F127" s="10"/>
    </row>
    <row r="128" spans="1:6" ht="12.75">
      <c r="A128" s="10"/>
      <c r="B128" s="10"/>
      <c r="C128" s="10"/>
      <c r="D128" s="10"/>
      <c r="E128" s="10"/>
      <c r="F128" s="10"/>
    </row>
    <row r="129" spans="1:6" ht="12.75">
      <c r="A129" s="10"/>
      <c r="B129" s="10"/>
      <c r="C129" s="10"/>
      <c r="D129" s="10"/>
      <c r="E129" s="10"/>
      <c r="F129" s="10"/>
    </row>
    <row r="130" spans="1:6" ht="12.75">
      <c r="A130" s="10"/>
      <c r="B130" s="10"/>
      <c r="C130" s="10"/>
      <c r="D130" s="10"/>
      <c r="E130" s="10"/>
      <c r="F130" s="10"/>
    </row>
    <row r="131" spans="1:6" ht="12.75">
      <c r="A131" s="10"/>
      <c r="B131" s="10"/>
      <c r="C131" s="10"/>
      <c r="D131" s="10"/>
      <c r="E131" s="10"/>
      <c r="F131" s="10"/>
    </row>
    <row r="132" spans="1:6" ht="12.75">
      <c r="A132" s="10"/>
      <c r="B132" s="10"/>
      <c r="C132" s="10"/>
      <c r="D132" s="10"/>
      <c r="E132" s="10"/>
      <c r="F132" s="10"/>
    </row>
    <row r="133" spans="1:6" ht="12.75">
      <c r="A133" s="10"/>
      <c r="B133" s="10"/>
      <c r="C133" s="10"/>
      <c r="D133" s="10"/>
      <c r="E133" s="10"/>
      <c r="F133" s="10"/>
    </row>
    <row r="134" spans="1:6" ht="12.75">
      <c r="A134" s="10"/>
      <c r="B134" s="10"/>
      <c r="C134" s="10"/>
      <c r="D134" s="10"/>
      <c r="E134" s="10"/>
      <c r="F134" s="10"/>
    </row>
    <row r="135" spans="1:6" ht="12.75">
      <c r="A135" s="10"/>
      <c r="B135" s="10"/>
      <c r="C135" s="10"/>
      <c r="D135" s="10"/>
      <c r="E135" s="10"/>
      <c r="F135" s="10"/>
    </row>
    <row r="136" spans="1:6" ht="12.75">
      <c r="A136" s="10"/>
      <c r="B136" s="10"/>
      <c r="C136" s="10"/>
      <c r="D136" s="10"/>
      <c r="E136" s="10"/>
      <c r="F136" s="10"/>
    </row>
    <row r="137" spans="1:6" ht="12.75">
      <c r="A137" s="10"/>
      <c r="B137" s="10"/>
      <c r="C137" s="10"/>
      <c r="D137" s="10"/>
      <c r="E137" s="10"/>
      <c r="F137" s="10"/>
    </row>
    <row r="138" spans="1:6" ht="12.75">
      <c r="A138" s="10"/>
      <c r="B138" s="10"/>
      <c r="C138" s="10"/>
      <c r="D138" s="10"/>
      <c r="E138" s="10"/>
      <c r="F138" s="10"/>
    </row>
    <row r="139" spans="1:6" ht="12.75">
      <c r="A139" s="10"/>
      <c r="B139" s="10"/>
      <c r="C139" s="10"/>
      <c r="D139" s="10"/>
      <c r="E139" s="10"/>
      <c r="F139" s="10"/>
    </row>
    <row r="140" spans="1:6" ht="12.75">
      <c r="A140" s="10"/>
      <c r="B140" s="10"/>
      <c r="C140" s="10"/>
      <c r="D140" s="10"/>
      <c r="E140" s="10"/>
      <c r="F140" s="10"/>
    </row>
    <row r="141" spans="1:6" ht="12.75">
      <c r="A141" s="10"/>
      <c r="B141" s="10"/>
      <c r="C141" s="10"/>
      <c r="D141" s="10"/>
      <c r="E141" s="10"/>
      <c r="F141" s="10"/>
    </row>
    <row r="142" spans="1:6" ht="12.75">
      <c r="A142" s="10"/>
      <c r="B142" s="10"/>
      <c r="C142" s="10"/>
      <c r="D142" s="10"/>
      <c r="E142" s="10"/>
      <c r="F142" s="10"/>
    </row>
    <row r="143" spans="1:6" ht="12.75">
      <c r="A143" s="10"/>
      <c r="B143" s="10"/>
      <c r="C143" s="10"/>
      <c r="D143" s="10"/>
      <c r="E143" s="10"/>
      <c r="F143" s="10"/>
    </row>
    <row r="144" spans="1:6" ht="12.75">
      <c r="A144" s="10"/>
      <c r="B144" s="10"/>
      <c r="C144" s="10"/>
      <c r="D144" s="10"/>
      <c r="E144" s="10"/>
      <c r="F144" s="10"/>
    </row>
    <row r="145" spans="1:6" ht="12.75">
      <c r="A145" s="10"/>
      <c r="B145" s="10"/>
      <c r="C145" s="10"/>
      <c r="D145" s="10"/>
      <c r="E145" s="10"/>
      <c r="F145" s="10"/>
    </row>
    <row r="146" spans="1:6" ht="12.75">
      <c r="A146" s="10"/>
      <c r="B146" s="10"/>
      <c r="C146" s="10"/>
      <c r="D146" s="10"/>
      <c r="E146" s="10"/>
      <c r="F146" s="10"/>
    </row>
    <row r="147" spans="1:6" ht="12.75">
      <c r="A147" s="10"/>
      <c r="B147" s="10"/>
      <c r="C147" s="10"/>
      <c r="D147" s="10"/>
      <c r="E147" s="10"/>
      <c r="F147" s="10"/>
    </row>
    <row r="148" spans="1:6" ht="12.75">
      <c r="A148" s="10"/>
      <c r="B148" s="10"/>
      <c r="C148" s="10"/>
      <c r="D148" s="10"/>
      <c r="E148" s="10"/>
      <c r="F148" s="10"/>
    </row>
    <row r="149" spans="1:6" ht="12.75">
      <c r="A149" s="10"/>
      <c r="B149" s="10"/>
      <c r="C149" s="10"/>
      <c r="D149" s="10"/>
      <c r="E149" s="10"/>
      <c r="F149" s="10"/>
    </row>
    <row r="150" spans="1:6" ht="12.75">
      <c r="A150" s="10"/>
      <c r="B150" s="10"/>
      <c r="C150" s="10"/>
      <c r="D150" s="10"/>
      <c r="E150" s="10"/>
      <c r="F150" s="10"/>
    </row>
    <row r="151" spans="1:6" ht="12.75">
      <c r="A151" s="10"/>
      <c r="B151" s="10"/>
      <c r="C151" s="10"/>
      <c r="D151" s="10"/>
      <c r="E151" s="10"/>
      <c r="F151" s="10"/>
    </row>
    <row r="152" spans="1:6" ht="12.75">
      <c r="A152" s="10"/>
      <c r="B152" s="10"/>
      <c r="C152" s="10"/>
      <c r="D152" s="10"/>
      <c r="E152" s="10"/>
      <c r="F152" s="10"/>
    </row>
    <row r="153" spans="1:6" ht="12.75">
      <c r="A153" s="10"/>
      <c r="B153" s="10"/>
      <c r="C153" s="10"/>
      <c r="D153" s="10"/>
      <c r="E153" s="10"/>
      <c r="F153" s="10"/>
    </row>
    <row r="154" spans="1:6" ht="12.75">
      <c r="A154" s="10"/>
      <c r="B154" s="10"/>
      <c r="C154" s="10"/>
      <c r="D154" s="10"/>
      <c r="E154" s="10"/>
      <c r="F154" s="10"/>
    </row>
    <row r="155" spans="1:6" ht="12.75">
      <c r="A155" s="10"/>
      <c r="B155" s="10"/>
      <c r="C155" s="10"/>
      <c r="D155" s="10"/>
      <c r="E155" s="10"/>
      <c r="F155" s="10"/>
    </row>
    <row r="156" spans="1:6" ht="12.75">
      <c r="A156" s="10"/>
      <c r="B156" s="10"/>
      <c r="C156" s="10"/>
      <c r="D156" s="10"/>
      <c r="E156" s="10"/>
      <c r="F156" s="10"/>
    </row>
    <row r="157" spans="1:6" ht="12.75">
      <c r="A157" s="10"/>
      <c r="B157" s="10"/>
      <c r="C157" s="10"/>
      <c r="D157" s="10"/>
      <c r="E157" s="10"/>
      <c r="F157" s="10"/>
    </row>
    <row r="158" spans="1:6" ht="12.75">
      <c r="A158" s="10"/>
      <c r="B158" s="10"/>
      <c r="C158" s="10"/>
      <c r="D158" s="10"/>
      <c r="E158" s="10"/>
      <c r="F158" s="10"/>
    </row>
    <row r="159" spans="1:6" ht="12.75">
      <c r="A159" s="10"/>
      <c r="B159" s="10"/>
      <c r="C159" s="10"/>
      <c r="D159" s="10"/>
      <c r="E159" s="10"/>
      <c r="F159" s="10"/>
    </row>
    <row r="160" spans="1:6" ht="12.75">
      <c r="A160" s="10"/>
      <c r="B160" s="10"/>
      <c r="C160" s="10"/>
      <c r="D160" s="10"/>
      <c r="E160" s="10"/>
      <c r="F160" s="10"/>
    </row>
    <row r="161" spans="1:6" ht="12.75">
      <c r="A161" s="10"/>
      <c r="B161" s="10"/>
      <c r="C161" s="10"/>
      <c r="D161" s="10"/>
      <c r="E161" s="10"/>
      <c r="F161" s="10"/>
    </row>
    <row r="162" spans="1:6" ht="12.75">
      <c r="A162" s="10"/>
      <c r="B162" s="10"/>
      <c r="C162" s="10"/>
      <c r="D162" s="10"/>
      <c r="E162" s="10"/>
      <c r="F162" s="10"/>
    </row>
    <row r="163" spans="1:6" ht="12.75">
      <c r="A163" s="10"/>
      <c r="B163" s="10"/>
      <c r="C163" s="10"/>
      <c r="D163" s="10"/>
      <c r="E163" s="10"/>
      <c r="F163" s="10"/>
    </row>
    <row r="164" spans="1:6" ht="12.75">
      <c r="A164" s="10"/>
      <c r="B164" s="10"/>
      <c r="C164" s="10"/>
      <c r="D164" s="10"/>
      <c r="E164" s="10"/>
      <c r="F164" s="10"/>
    </row>
    <row r="165" spans="1:6" ht="12.75">
      <c r="A165" s="10"/>
      <c r="B165" s="10"/>
      <c r="C165" s="10"/>
      <c r="D165" s="10"/>
      <c r="E165" s="10"/>
      <c r="F165" s="10"/>
    </row>
    <row r="166" spans="1:6" ht="12.75">
      <c r="A166" s="10"/>
      <c r="B166" s="10"/>
      <c r="C166" s="10"/>
      <c r="D166" s="10"/>
      <c r="E166" s="10"/>
      <c r="F166" s="10"/>
    </row>
    <row r="167" spans="1:6" ht="12.75">
      <c r="A167" s="10"/>
      <c r="B167" s="10"/>
      <c r="C167" s="10"/>
      <c r="D167" s="10"/>
      <c r="E167" s="10"/>
      <c r="F167" s="10"/>
    </row>
    <row r="168" spans="1:6" ht="12.75">
      <c r="A168" s="10"/>
      <c r="B168" s="10"/>
      <c r="C168" s="10"/>
      <c r="D168" s="10"/>
      <c r="E168" s="10"/>
      <c r="F168" s="10"/>
    </row>
    <row r="169" spans="1:6" ht="12.75">
      <c r="A169" s="10"/>
      <c r="B169" s="10"/>
      <c r="C169" s="10"/>
      <c r="D169" s="10"/>
      <c r="E169" s="10"/>
      <c r="F169" s="10"/>
    </row>
    <row r="170" spans="1:6" ht="12.75">
      <c r="A170" s="10"/>
      <c r="B170" s="10"/>
      <c r="C170" s="10"/>
      <c r="D170" s="10"/>
      <c r="E170" s="10"/>
      <c r="F170" s="10"/>
    </row>
    <row r="171" spans="1:6" ht="12.75">
      <c r="A171" s="10"/>
      <c r="B171" s="10"/>
      <c r="C171" s="10"/>
      <c r="D171" s="10"/>
      <c r="E171" s="10"/>
      <c r="F171" s="10"/>
    </row>
    <row r="172" spans="1:6" ht="12.75">
      <c r="A172" s="10"/>
      <c r="B172" s="10"/>
      <c r="C172" s="10"/>
      <c r="D172" s="10"/>
      <c r="E172" s="10"/>
      <c r="F172" s="10"/>
    </row>
    <row r="173" spans="1:6" ht="12.75">
      <c r="A173" s="10"/>
      <c r="B173" s="10"/>
      <c r="C173" s="10"/>
      <c r="D173" s="10"/>
      <c r="E173" s="10"/>
      <c r="F173" s="10"/>
    </row>
    <row r="174" spans="1:6" ht="12.75">
      <c r="A174" s="10"/>
      <c r="B174" s="10"/>
      <c r="C174" s="10"/>
      <c r="D174" s="10"/>
      <c r="E174" s="10"/>
      <c r="F174" s="10"/>
    </row>
    <row r="175" spans="1:6" ht="12.75">
      <c r="A175" s="10"/>
      <c r="B175" s="10"/>
      <c r="C175" s="10"/>
      <c r="D175" s="10"/>
      <c r="E175" s="10"/>
      <c r="F175" s="10"/>
    </row>
    <row r="176" spans="1:6" ht="12.75">
      <c r="A176" s="10"/>
      <c r="B176" s="10"/>
      <c r="C176" s="10"/>
      <c r="D176" s="10"/>
      <c r="E176" s="10"/>
      <c r="F176" s="10"/>
    </row>
    <row r="177" spans="1:6" ht="12.75">
      <c r="A177" s="10"/>
      <c r="B177" s="10"/>
      <c r="C177" s="10"/>
      <c r="D177" s="10"/>
      <c r="E177" s="10"/>
      <c r="F177" s="10"/>
    </row>
    <row r="178" spans="1:6" ht="12.75">
      <c r="A178" s="10"/>
      <c r="B178" s="10"/>
      <c r="C178" s="10"/>
      <c r="D178" s="10"/>
      <c r="E178" s="10"/>
      <c r="F178" s="10"/>
    </row>
    <row r="179" spans="1:6" ht="12.75">
      <c r="A179" s="10"/>
      <c r="B179" s="10"/>
      <c r="C179" s="10"/>
      <c r="D179" s="10"/>
      <c r="E179" s="10"/>
      <c r="F179" s="10"/>
    </row>
    <row r="180" spans="1:6" ht="12.75">
      <c r="A180" s="10"/>
      <c r="B180" s="10"/>
      <c r="C180" s="10"/>
      <c r="D180" s="10"/>
      <c r="E180" s="10"/>
      <c r="F180" s="10"/>
    </row>
    <row r="181" spans="1:6" ht="12.75">
      <c r="A181" s="10"/>
      <c r="B181" s="10"/>
      <c r="C181" s="10"/>
      <c r="D181" s="10"/>
      <c r="E181" s="10"/>
      <c r="F181" s="10"/>
    </row>
    <row r="182" spans="1:6" ht="12.75">
      <c r="A182" s="10"/>
      <c r="B182" s="10"/>
      <c r="C182" s="10"/>
      <c r="D182" s="10"/>
      <c r="E182" s="10"/>
      <c r="F182" s="10"/>
    </row>
    <row r="183" spans="1:6" ht="12.75">
      <c r="A183" s="10"/>
      <c r="B183" s="10"/>
      <c r="C183" s="10"/>
      <c r="D183" s="10"/>
      <c r="E183" s="10"/>
      <c r="F183" s="10"/>
    </row>
    <row r="184" spans="1:6" ht="12.75">
      <c r="A184" s="10"/>
      <c r="B184" s="10"/>
      <c r="C184" s="10"/>
      <c r="D184" s="10"/>
      <c r="E184" s="10"/>
      <c r="F184" s="10"/>
    </row>
    <row r="185" spans="1:6" ht="12.75">
      <c r="A185" s="10"/>
      <c r="B185" s="10"/>
      <c r="C185" s="10"/>
      <c r="D185" s="10"/>
      <c r="E185" s="10"/>
      <c r="F185" s="10"/>
    </row>
    <row r="186" spans="1:6" ht="12.75">
      <c r="A186" s="10"/>
      <c r="B186" s="10"/>
      <c r="C186" s="10"/>
      <c r="D186" s="10"/>
      <c r="E186" s="10"/>
      <c r="F186" s="10"/>
    </row>
    <row r="187" spans="1:6" ht="12.75">
      <c r="A187" s="10"/>
      <c r="B187" s="10"/>
      <c r="C187" s="10"/>
      <c r="D187" s="10"/>
      <c r="E187" s="10"/>
      <c r="F187" s="10"/>
    </row>
    <row r="188" spans="1:6" ht="12.75">
      <c r="A188" s="10"/>
      <c r="B188" s="10"/>
      <c r="C188" s="10"/>
      <c r="D188" s="10"/>
      <c r="E188" s="10"/>
      <c r="F188" s="10"/>
    </row>
    <row r="189" spans="1:6" ht="12.75">
      <c r="A189" s="10"/>
      <c r="B189" s="10"/>
      <c r="C189" s="10"/>
      <c r="D189" s="10"/>
      <c r="E189" s="10"/>
      <c r="F189" s="10"/>
    </row>
    <row r="190" spans="1:6" ht="12.75">
      <c r="A190" s="10"/>
      <c r="B190" s="10"/>
      <c r="C190" s="10"/>
      <c r="D190" s="10"/>
      <c r="E190" s="10"/>
      <c r="F190" s="10"/>
    </row>
    <row r="191" spans="1:6" ht="12.75">
      <c r="A191" s="10"/>
      <c r="B191" s="10"/>
      <c r="C191" s="10"/>
      <c r="D191" s="10"/>
      <c r="E191" s="10"/>
      <c r="F191" s="10"/>
    </row>
    <row r="192" spans="1:6" ht="12.75">
      <c r="A192" s="10"/>
      <c r="B192" s="10"/>
      <c r="C192" s="10"/>
      <c r="D192" s="10"/>
      <c r="E192" s="10"/>
      <c r="F192" s="10"/>
    </row>
    <row r="193" spans="1:6" ht="12.75">
      <c r="A193" s="10"/>
      <c r="B193" s="10"/>
      <c r="C193" s="10"/>
      <c r="D193" s="10"/>
      <c r="E193" s="10"/>
      <c r="F193" s="10"/>
    </row>
    <row r="194" spans="1:6" ht="12.75">
      <c r="A194" s="10"/>
      <c r="B194" s="10"/>
      <c r="C194" s="10"/>
      <c r="D194" s="10"/>
      <c r="E194" s="10"/>
      <c r="F194" s="10"/>
    </row>
    <row r="195" spans="1:6" ht="12.75">
      <c r="A195" s="10"/>
      <c r="B195" s="10"/>
      <c r="C195" s="10"/>
      <c r="D195" s="10"/>
      <c r="E195" s="10"/>
      <c r="F195" s="10"/>
    </row>
    <row r="196" spans="1:6" ht="12.75">
      <c r="A196" s="10"/>
      <c r="B196" s="10"/>
      <c r="C196" s="10"/>
      <c r="D196" s="10"/>
      <c r="E196" s="10"/>
      <c r="F196" s="10"/>
    </row>
    <row r="197" spans="1:6" ht="12.75">
      <c r="A197" s="10"/>
      <c r="B197" s="10"/>
      <c r="C197" s="10"/>
      <c r="D197" s="10"/>
      <c r="E197" s="10"/>
      <c r="F197" s="10"/>
    </row>
    <row r="198" spans="1:6" ht="12.75">
      <c r="A198" s="10"/>
      <c r="B198" s="10"/>
      <c r="C198" s="10"/>
      <c r="D198" s="10"/>
      <c r="E198" s="10"/>
      <c r="F198" s="10"/>
    </row>
    <row r="199" spans="1:6" ht="12.75">
      <c r="A199" s="10"/>
      <c r="B199" s="10"/>
      <c r="C199" s="10"/>
      <c r="D199" s="10"/>
      <c r="E199" s="10"/>
      <c r="F199" s="10"/>
    </row>
    <row r="200" spans="1:6" ht="12.75">
      <c r="A200" s="10"/>
      <c r="B200" s="10"/>
      <c r="C200" s="10"/>
      <c r="D200" s="10"/>
      <c r="E200" s="10"/>
      <c r="F200" s="10"/>
    </row>
    <row r="201" spans="1:6" ht="12.75">
      <c r="A201" s="10"/>
      <c r="B201" s="10"/>
      <c r="C201" s="10"/>
      <c r="D201" s="10"/>
      <c r="E201" s="10"/>
      <c r="F201" s="10"/>
    </row>
    <row r="202" spans="1:6" ht="12.75">
      <c r="A202" s="10"/>
      <c r="B202" s="10"/>
      <c r="C202" s="10"/>
      <c r="D202" s="10"/>
      <c r="E202" s="10"/>
      <c r="F202" s="10"/>
    </row>
    <row r="203" spans="1:6" ht="12.75">
      <c r="A203" s="10"/>
      <c r="B203" s="10"/>
      <c r="C203" s="10"/>
      <c r="D203" s="10"/>
      <c r="E203" s="10"/>
      <c r="F203" s="10"/>
    </row>
    <row r="204" spans="1:6" ht="12.75">
      <c r="A204" s="10"/>
      <c r="B204" s="10"/>
      <c r="C204" s="10"/>
      <c r="D204" s="10"/>
      <c r="E204" s="10"/>
      <c r="F204" s="10"/>
    </row>
    <row r="205" spans="1:6" ht="12.75">
      <c r="A205" s="10"/>
      <c r="B205" s="10"/>
      <c r="C205" s="10"/>
      <c r="D205" s="10"/>
      <c r="E205" s="10"/>
      <c r="F205" s="10"/>
    </row>
    <row r="206" spans="1:6" ht="12.75">
      <c r="A206" s="10"/>
      <c r="B206" s="10"/>
      <c r="C206" s="10"/>
      <c r="D206" s="10"/>
      <c r="E206" s="10"/>
      <c r="F206" s="10"/>
    </row>
    <row r="207" spans="1:6" ht="12.75">
      <c r="A207" s="10"/>
      <c r="B207" s="10"/>
      <c r="C207" s="10"/>
      <c r="D207" s="10"/>
      <c r="E207" s="10"/>
      <c r="F207" s="10"/>
    </row>
    <row r="208" spans="1:6" ht="12.75">
      <c r="A208" s="10"/>
      <c r="B208" s="10"/>
      <c r="C208" s="10"/>
      <c r="D208" s="10"/>
      <c r="E208" s="10"/>
      <c r="F208" s="10"/>
    </row>
    <row r="209" spans="1:6" ht="12.75">
      <c r="A209" s="10"/>
      <c r="B209" s="10"/>
      <c r="C209" s="10"/>
      <c r="D209" s="10"/>
      <c r="E209" s="10"/>
      <c r="F209" s="10"/>
    </row>
    <row r="210" spans="1:6" ht="12.75">
      <c r="A210" s="10"/>
      <c r="B210" s="10"/>
      <c r="C210" s="10"/>
      <c r="D210" s="10"/>
      <c r="E210" s="10"/>
      <c r="F210" s="10"/>
    </row>
    <row r="211" spans="1:6" ht="12.75">
      <c r="A211" s="10"/>
      <c r="B211" s="10"/>
      <c r="C211" s="10"/>
      <c r="D211" s="10"/>
      <c r="E211" s="10"/>
      <c r="F211" s="10"/>
    </row>
    <row r="212" spans="1:6" ht="12.75">
      <c r="A212" s="10"/>
      <c r="B212" s="10"/>
      <c r="C212" s="10"/>
      <c r="D212" s="10"/>
      <c r="E212" s="10"/>
      <c r="F212" s="10"/>
    </row>
    <row r="213" spans="1:6" ht="12.75">
      <c r="A213" s="10"/>
      <c r="B213" s="10"/>
      <c r="C213" s="10"/>
      <c r="D213" s="10"/>
      <c r="E213" s="10"/>
      <c r="F213" s="10"/>
    </row>
    <row r="214" spans="1:6" ht="12.75">
      <c r="A214" s="10"/>
      <c r="B214" s="10"/>
      <c r="C214" s="10"/>
      <c r="D214" s="10"/>
      <c r="E214" s="10"/>
      <c r="F214" s="10"/>
    </row>
    <row r="215" spans="1:6" ht="12.75">
      <c r="A215" s="10"/>
      <c r="B215" s="10"/>
      <c r="C215" s="10"/>
      <c r="D215" s="10"/>
      <c r="E215" s="10"/>
      <c r="F215" s="10"/>
    </row>
    <row r="216" spans="1:6" ht="12.75">
      <c r="A216" s="10"/>
      <c r="B216" s="10"/>
      <c r="C216" s="10"/>
      <c r="D216" s="10"/>
      <c r="E216" s="10"/>
      <c r="F216" s="10"/>
    </row>
    <row r="217" spans="1:6" ht="12.75">
      <c r="A217" s="10"/>
      <c r="B217" s="10"/>
      <c r="C217" s="10"/>
      <c r="D217" s="10"/>
      <c r="E217" s="10"/>
      <c r="F217" s="10"/>
    </row>
    <row r="218" spans="1:6" ht="12.75">
      <c r="A218" s="10"/>
      <c r="B218" s="10"/>
      <c r="C218" s="10"/>
      <c r="D218" s="10"/>
      <c r="E218" s="10"/>
      <c r="F218" s="10"/>
    </row>
    <row r="219" spans="1:6" ht="12.75">
      <c r="A219" s="10"/>
      <c r="B219" s="10"/>
      <c r="C219" s="10"/>
      <c r="D219" s="10"/>
      <c r="E219" s="10"/>
      <c r="F219" s="10"/>
    </row>
    <row r="220" spans="1:6" ht="12.75">
      <c r="A220" s="10"/>
      <c r="B220" s="10"/>
      <c r="C220" s="10"/>
      <c r="D220" s="10"/>
      <c r="E220" s="10"/>
      <c r="F220" s="10"/>
    </row>
    <row r="221" spans="1:6" ht="12.75">
      <c r="A221" s="10"/>
      <c r="B221" s="10"/>
      <c r="C221" s="10"/>
      <c r="D221" s="10"/>
      <c r="E221" s="10"/>
      <c r="F221" s="10"/>
    </row>
    <row r="222" spans="1:6" ht="12.75">
      <c r="A222" s="10"/>
      <c r="B222" s="10"/>
      <c r="C222" s="10"/>
      <c r="D222" s="10"/>
      <c r="E222" s="10"/>
      <c r="F222" s="10"/>
    </row>
    <row r="223" spans="1:6" ht="12.75">
      <c r="A223" s="10"/>
      <c r="B223" s="10"/>
      <c r="C223" s="10"/>
      <c r="D223" s="10"/>
      <c r="E223" s="10"/>
      <c r="F223" s="10"/>
    </row>
    <row r="224" spans="1:6" ht="12.75">
      <c r="A224" s="10"/>
      <c r="B224" s="10"/>
      <c r="C224" s="10"/>
      <c r="D224" s="10"/>
      <c r="E224" s="10"/>
      <c r="F224" s="10"/>
    </row>
    <row r="225" spans="1:6" ht="12.75">
      <c r="A225" s="10"/>
      <c r="B225" s="10"/>
      <c r="C225" s="10"/>
      <c r="D225" s="10"/>
      <c r="E225" s="10"/>
      <c r="F225" s="10"/>
    </row>
    <row r="226" spans="1:6" ht="12.75">
      <c r="A226" s="10"/>
      <c r="B226" s="10"/>
      <c r="C226" s="10"/>
      <c r="D226" s="10"/>
      <c r="E226" s="10"/>
      <c r="F226" s="10"/>
    </row>
    <row r="227" spans="1:6" ht="12.75">
      <c r="A227" s="10"/>
      <c r="B227" s="10"/>
      <c r="C227" s="10"/>
      <c r="D227" s="10"/>
      <c r="E227" s="10"/>
      <c r="F227" s="10"/>
    </row>
    <row r="228" spans="1:6" ht="12.75">
      <c r="A228" s="10"/>
      <c r="B228" s="10"/>
      <c r="C228" s="10"/>
      <c r="D228" s="10"/>
      <c r="E228" s="10"/>
      <c r="F228" s="10"/>
    </row>
    <row r="229" spans="1:6" ht="12.75">
      <c r="A229" s="10"/>
      <c r="B229" s="10"/>
      <c r="C229" s="10"/>
      <c r="D229" s="10"/>
      <c r="E229" s="10"/>
      <c r="F229" s="10"/>
    </row>
    <row r="230" spans="1:6" ht="12.75">
      <c r="A230" s="10"/>
      <c r="B230" s="10"/>
      <c r="C230" s="10"/>
      <c r="D230" s="10"/>
      <c r="E230" s="10"/>
      <c r="F230" s="10"/>
    </row>
    <row r="231" spans="1:6" ht="12.75">
      <c r="A231" s="10"/>
      <c r="B231" s="10"/>
      <c r="C231" s="10"/>
      <c r="D231" s="10"/>
      <c r="E231" s="10"/>
      <c r="F231" s="10"/>
    </row>
    <row r="232" spans="1:6" ht="12.75">
      <c r="A232" s="10"/>
      <c r="B232" s="10"/>
      <c r="C232" s="10"/>
      <c r="D232" s="10"/>
      <c r="E232" s="10"/>
      <c r="F232" s="10"/>
    </row>
    <row r="233" spans="1:6" ht="12.75">
      <c r="A233" s="10"/>
      <c r="B233" s="10"/>
      <c r="C233" s="10"/>
      <c r="D233" s="10"/>
      <c r="E233" s="10"/>
      <c r="F233" s="10"/>
    </row>
    <row r="234" spans="1:6" ht="12.75">
      <c r="A234" s="10"/>
      <c r="B234" s="10"/>
      <c r="C234" s="10"/>
      <c r="D234" s="10"/>
      <c r="E234" s="10"/>
      <c r="F234" s="10"/>
    </row>
    <row r="235" spans="1:6" ht="12.75">
      <c r="A235" s="10"/>
      <c r="B235" s="10"/>
      <c r="C235" s="10"/>
      <c r="D235" s="10"/>
      <c r="E235" s="10"/>
      <c r="F235" s="10"/>
    </row>
    <row r="236" spans="1:6" ht="12.75">
      <c r="A236" s="10"/>
      <c r="B236" s="10"/>
      <c r="C236" s="10"/>
      <c r="D236" s="10"/>
      <c r="E236" s="10"/>
      <c r="F236" s="10"/>
    </row>
    <row r="237" spans="1:6" ht="12.75">
      <c r="A237" s="10"/>
      <c r="B237" s="10"/>
      <c r="C237" s="10"/>
      <c r="D237" s="10"/>
      <c r="E237" s="10"/>
      <c r="F237" s="10"/>
    </row>
    <row r="238" spans="1:6" ht="12.75">
      <c r="A238" s="10"/>
      <c r="B238" s="10"/>
      <c r="C238" s="10"/>
      <c r="D238" s="10"/>
      <c r="E238" s="10"/>
      <c r="F238" s="10"/>
    </row>
    <row r="239" spans="1:6" ht="12.75">
      <c r="A239" s="10"/>
      <c r="B239" s="10"/>
      <c r="C239" s="10"/>
      <c r="D239" s="10"/>
      <c r="E239" s="10"/>
      <c r="F239" s="10"/>
    </row>
    <row r="240" spans="1:6" ht="12.75">
      <c r="A240" s="10"/>
      <c r="B240" s="10"/>
      <c r="C240" s="10"/>
      <c r="D240" s="10"/>
      <c r="E240" s="10"/>
      <c r="F240" s="10"/>
    </row>
    <row r="241" spans="1:6" ht="12.75">
      <c r="A241" s="10"/>
      <c r="B241" s="10"/>
      <c r="C241" s="10"/>
      <c r="D241" s="10"/>
      <c r="E241" s="10"/>
      <c r="F241" s="10"/>
    </row>
    <row r="242" spans="1:6" ht="12.75">
      <c r="A242" s="10"/>
      <c r="B242" s="10"/>
      <c r="C242" s="10"/>
      <c r="D242" s="10"/>
      <c r="E242" s="10"/>
      <c r="F242" s="10"/>
    </row>
    <row r="243" spans="1:6" ht="12.75">
      <c r="A243" s="10"/>
      <c r="B243" s="10"/>
      <c r="C243" s="10"/>
      <c r="D243" s="10"/>
      <c r="E243" s="10"/>
      <c r="F243" s="10"/>
    </row>
    <row r="244" spans="1:6" ht="12.75">
      <c r="A244" s="10"/>
      <c r="B244" s="10"/>
      <c r="C244" s="10"/>
      <c r="D244" s="10"/>
      <c r="E244" s="10"/>
      <c r="F244" s="10"/>
    </row>
    <row r="245" spans="1:6" ht="12.75">
      <c r="A245" s="10"/>
      <c r="B245" s="10"/>
      <c r="C245" s="10"/>
      <c r="D245" s="10"/>
      <c r="E245" s="10"/>
      <c r="F245" s="10"/>
    </row>
    <row r="246" spans="1:6" ht="12.75">
      <c r="A246" s="10"/>
      <c r="B246" s="10"/>
      <c r="C246" s="10"/>
      <c r="D246" s="10"/>
      <c r="E246" s="10"/>
      <c r="F246" s="10"/>
    </row>
    <row r="247" spans="1:6" ht="12.75">
      <c r="A247" s="10"/>
      <c r="B247" s="10"/>
      <c r="C247" s="10"/>
      <c r="D247" s="10"/>
      <c r="E247" s="10"/>
      <c r="F247" s="10"/>
    </row>
    <row r="248" spans="1:6" ht="12.75">
      <c r="A248" s="10"/>
      <c r="B248" s="10"/>
      <c r="C248" s="10"/>
      <c r="D248" s="10"/>
      <c r="E248" s="10"/>
      <c r="F248" s="10"/>
    </row>
    <row r="249" spans="1:6" ht="12.75">
      <c r="A249" s="10"/>
      <c r="B249" s="10"/>
      <c r="C249" s="10"/>
      <c r="D249" s="10"/>
      <c r="E249" s="10"/>
      <c r="F249" s="10"/>
    </row>
    <row r="250" spans="1:6" ht="12.75">
      <c r="A250" s="10"/>
      <c r="B250" s="10"/>
      <c r="C250" s="10"/>
      <c r="D250" s="10"/>
      <c r="E250" s="10"/>
      <c r="F250" s="10"/>
    </row>
    <row r="251" spans="1:6" ht="12.75">
      <c r="A251" s="10"/>
      <c r="B251" s="10"/>
      <c r="C251" s="10"/>
      <c r="D251" s="10"/>
      <c r="E251" s="10"/>
      <c r="F251" s="10"/>
    </row>
    <row r="252" spans="1:6" ht="12.75">
      <c r="A252" s="10"/>
      <c r="B252" s="10"/>
      <c r="C252" s="10"/>
      <c r="D252" s="10"/>
      <c r="E252" s="10"/>
      <c r="F252" s="10"/>
    </row>
    <row r="253" spans="1:6" ht="12.75">
      <c r="A253" s="10"/>
      <c r="B253" s="10"/>
      <c r="C253" s="10"/>
      <c r="D253" s="10"/>
      <c r="E253" s="10"/>
      <c r="F253" s="10"/>
    </row>
    <row r="254" spans="1:6" ht="12.75">
      <c r="A254" s="10"/>
      <c r="B254" s="10"/>
      <c r="C254" s="10"/>
      <c r="D254" s="10"/>
      <c r="E254" s="10"/>
      <c r="F254" s="10"/>
    </row>
    <row r="255" spans="1:6" ht="12.75">
      <c r="A255" s="10"/>
      <c r="B255" s="10"/>
      <c r="C255" s="10"/>
      <c r="D255" s="10"/>
      <c r="E255" s="10"/>
      <c r="F255" s="10"/>
    </row>
    <row r="256" spans="1:6" ht="12.75">
      <c r="A256" s="10"/>
      <c r="B256" s="10"/>
      <c r="C256" s="10"/>
      <c r="D256" s="10"/>
      <c r="E256" s="10"/>
      <c r="F256" s="10"/>
    </row>
    <row r="257" spans="1:6" ht="12.75">
      <c r="A257" s="10"/>
      <c r="B257" s="10"/>
      <c r="C257" s="10"/>
      <c r="D257" s="10"/>
      <c r="E257" s="10"/>
      <c r="F257" s="10"/>
    </row>
    <row r="258" spans="1:6" ht="12.75">
      <c r="A258" s="10"/>
      <c r="B258" s="10"/>
      <c r="C258" s="10"/>
      <c r="D258" s="10"/>
      <c r="E258" s="10"/>
      <c r="F258" s="10"/>
    </row>
    <row r="259" spans="1:6" ht="12.75">
      <c r="A259" s="10"/>
      <c r="B259" s="10"/>
      <c r="C259" s="10"/>
      <c r="D259" s="10"/>
      <c r="E259" s="10"/>
      <c r="F259" s="10"/>
    </row>
    <row r="260" spans="1:6" ht="12.75">
      <c r="A260" s="10"/>
      <c r="B260" s="10"/>
      <c r="C260" s="10"/>
      <c r="D260" s="10"/>
      <c r="E260" s="10"/>
      <c r="F260" s="10"/>
    </row>
    <row r="261" spans="1:6" ht="12.75">
      <c r="A261" s="10"/>
      <c r="B261" s="10"/>
      <c r="C261" s="10"/>
      <c r="D261" s="10"/>
      <c r="E261" s="10"/>
      <c r="F261" s="10"/>
    </row>
    <row r="262" spans="1:6" ht="12.75">
      <c r="A262" s="10"/>
      <c r="B262" s="10"/>
      <c r="C262" s="10"/>
      <c r="D262" s="10"/>
      <c r="E262" s="10"/>
      <c r="F262" s="10"/>
    </row>
    <row r="263" spans="1:6" ht="12.75">
      <c r="A263" s="10"/>
      <c r="B263" s="10"/>
      <c r="C263" s="10"/>
      <c r="D263" s="10"/>
      <c r="E263" s="10"/>
      <c r="F263" s="10"/>
    </row>
    <row r="264" spans="1:6" ht="12.75">
      <c r="A264" s="10"/>
      <c r="B264" s="10"/>
      <c r="C264" s="10"/>
      <c r="D264" s="10"/>
      <c r="E264" s="10"/>
      <c r="F264" s="10"/>
    </row>
    <row r="265" spans="1:6" ht="12.75">
      <c r="A265" s="10"/>
      <c r="B265" s="10"/>
      <c r="C265" s="10"/>
      <c r="D265" s="10"/>
      <c r="E265" s="10"/>
      <c r="F265" s="10"/>
    </row>
    <row r="266" spans="1:6" ht="12.75">
      <c r="A266" s="10"/>
      <c r="B266" s="10"/>
      <c r="C266" s="10"/>
      <c r="D266" s="10"/>
      <c r="E266" s="10"/>
      <c r="F266" s="10"/>
    </row>
    <row r="267" spans="1:6" ht="12.75">
      <c r="A267" s="10"/>
      <c r="B267" s="10"/>
      <c r="C267" s="10"/>
      <c r="D267" s="10"/>
      <c r="E267" s="10"/>
      <c r="F267" s="10"/>
    </row>
    <row r="268" spans="1:6" ht="12.75">
      <c r="A268" s="10"/>
      <c r="B268" s="10"/>
      <c r="C268" s="10"/>
      <c r="D268" s="10"/>
      <c r="E268" s="10"/>
      <c r="F268" s="10"/>
    </row>
    <row r="269" spans="1:6" ht="12.75">
      <c r="A269" s="10"/>
      <c r="B269" s="10"/>
      <c r="C269" s="10"/>
      <c r="D269" s="10"/>
      <c r="E269" s="10"/>
      <c r="F269" s="10"/>
    </row>
    <row r="270" spans="1:6" ht="12.75">
      <c r="A270" s="10"/>
      <c r="B270" s="10"/>
      <c r="C270" s="10"/>
      <c r="D270" s="10"/>
      <c r="E270" s="10"/>
      <c r="F270" s="10"/>
    </row>
    <row r="271" spans="1:6" ht="12.75">
      <c r="A271" s="10"/>
      <c r="B271" s="10"/>
      <c r="C271" s="10"/>
      <c r="D271" s="10"/>
      <c r="E271" s="10"/>
      <c r="F271" s="10"/>
    </row>
    <row r="272" spans="1:6" ht="12.75">
      <c r="A272" s="10"/>
      <c r="B272" s="10"/>
      <c r="C272" s="10"/>
      <c r="D272" s="10"/>
      <c r="E272" s="10"/>
      <c r="F272" s="10"/>
    </row>
    <row r="273" spans="1:6" ht="12.75">
      <c r="A273" s="10"/>
      <c r="B273" s="10"/>
      <c r="C273" s="10"/>
      <c r="D273" s="10"/>
      <c r="E273" s="10"/>
      <c r="F273" s="10"/>
    </row>
    <row r="274" spans="1:6" ht="12.75">
      <c r="A274" s="10"/>
      <c r="B274" s="10"/>
      <c r="C274" s="10"/>
      <c r="D274" s="10"/>
      <c r="E274" s="10"/>
      <c r="F274" s="10"/>
    </row>
    <row r="275" spans="1:6" ht="12.75">
      <c r="A275" s="10"/>
      <c r="B275" s="10"/>
      <c r="C275" s="10"/>
      <c r="D275" s="10"/>
      <c r="E275" s="10"/>
      <c r="F275" s="10"/>
    </row>
    <row r="276" spans="1:6" ht="12.75">
      <c r="A276" s="10"/>
      <c r="B276" s="10"/>
      <c r="C276" s="10"/>
      <c r="D276" s="10"/>
      <c r="E276" s="10"/>
      <c r="F276" s="10"/>
    </row>
    <row r="277" spans="1:6" ht="12.75">
      <c r="A277" s="10"/>
      <c r="B277" s="10"/>
      <c r="C277" s="10"/>
      <c r="D277" s="10"/>
      <c r="E277" s="10"/>
      <c r="F277" s="10"/>
    </row>
    <row r="278" spans="1:6" ht="12.75">
      <c r="A278" s="10"/>
      <c r="B278" s="10"/>
      <c r="C278" s="10"/>
      <c r="D278" s="10"/>
      <c r="E278" s="10"/>
      <c r="F278" s="10"/>
    </row>
    <row r="279" spans="1:6" ht="12.75">
      <c r="A279" s="10"/>
      <c r="B279" s="10"/>
      <c r="C279" s="10"/>
      <c r="D279" s="10"/>
      <c r="E279" s="10"/>
      <c r="F279" s="10"/>
    </row>
    <row r="280" spans="1:6" ht="12.75">
      <c r="A280" s="10"/>
      <c r="B280" s="10"/>
      <c r="C280" s="10"/>
      <c r="D280" s="10"/>
      <c r="E280" s="10"/>
      <c r="F280" s="10"/>
    </row>
    <row r="281" spans="1:6" ht="12.75">
      <c r="A281" s="10"/>
      <c r="B281" s="10"/>
      <c r="C281" s="10"/>
      <c r="D281" s="10"/>
      <c r="E281" s="10"/>
      <c r="F281" s="10"/>
    </row>
    <row r="282" spans="1:6" ht="12.75">
      <c r="A282" s="10"/>
      <c r="B282" s="10"/>
      <c r="C282" s="10"/>
      <c r="D282" s="10"/>
      <c r="E282" s="10"/>
      <c r="F282" s="10"/>
    </row>
    <row r="283" spans="1:6" ht="12.75">
      <c r="A283" s="10"/>
      <c r="B283" s="10"/>
      <c r="C283" s="10"/>
      <c r="D283" s="10"/>
      <c r="E283" s="10"/>
      <c r="F283" s="10"/>
    </row>
    <row r="284" spans="1:6" ht="12.75">
      <c r="A284" s="10"/>
      <c r="B284" s="10"/>
      <c r="C284" s="10"/>
      <c r="D284" s="10"/>
      <c r="E284" s="10"/>
      <c r="F284" s="10"/>
    </row>
    <row r="285" spans="1:6" ht="12.75">
      <c r="A285" s="10"/>
      <c r="B285" s="10"/>
      <c r="C285" s="10"/>
      <c r="D285" s="10"/>
      <c r="E285" s="10"/>
      <c r="F285" s="10"/>
    </row>
    <row r="286" spans="1:6" ht="12.75">
      <c r="A286" s="10"/>
      <c r="B286" s="10"/>
      <c r="C286" s="10"/>
      <c r="D286" s="10"/>
      <c r="E286" s="10"/>
      <c r="F286" s="10"/>
    </row>
    <row r="287" spans="1:6" ht="12.75">
      <c r="A287" s="10"/>
      <c r="B287" s="10"/>
      <c r="C287" s="10"/>
      <c r="D287" s="10"/>
      <c r="E287" s="10"/>
      <c r="F287" s="10"/>
    </row>
    <row r="288" spans="1:6" ht="12.75">
      <c r="A288" s="10"/>
      <c r="B288" s="10"/>
      <c r="C288" s="10"/>
      <c r="D288" s="10"/>
      <c r="E288" s="10"/>
      <c r="F288" s="10"/>
    </row>
    <row r="289" spans="1:6" ht="12.75">
      <c r="A289" s="10"/>
      <c r="B289" s="10"/>
      <c r="C289" s="10"/>
      <c r="D289" s="10"/>
      <c r="E289" s="10"/>
      <c r="F289" s="10"/>
    </row>
    <row r="290" spans="1:6" ht="12.75">
      <c r="A290" s="10"/>
      <c r="B290" s="10"/>
      <c r="C290" s="10"/>
      <c r="D290" s="10"/>
      <c r="E290" s="10"/>
      <c r="F290" s="10"/>
    </row>
    <row r="291" spans="1:6" ht="12.75">
      <c r="A291" s="10"/>
      <c r="B291" s="10"/>
      <c r="C291" s="10"/>
      <c r="D291" s="10"/>
      <c r="E291" s="10"/>
      <c r="F291" s="10"/>
    </row>
    <row r="292" spans="1:6" ht="12.75">
      <c r="A292" s="10"/>
      <c r="B292" s="10"/>
      <c r="C292" s="10"/>
      <c r="D292" s="10"/>
      <c r="E292" s="10"/>
      <c r="F292" s="10"/>
    </row>
    <row r="293" spans="1:6" ht="12.75">
      <c r="A293" s="10"/>
      <c r="B293" s="10"/>
      <c r="C293" s="10"/>
      <c r="D293" s="10"/>
      <c r="E293" s="10"/>
      <c r="F293" s="10"/>
    </row>
    <row r="294" spans="1:6" ht="12.75">
      <c r="A294" s="10"/>
      <c r="B294" s="10"/>
      <c r="C294" s="10"/>
      <c r="D294" s="10"/>
      <c r="E294" s="10"/>
      <c r="F294" s="10"/>
    </row>
    <row r="295" spans="1:6" ht="12.75">
      <c r="A295" s="10"/>
      <c r="B295" s="10"/>
      <c r="C295" s="10"/>
      <c r="D295" s="10"/>
      <c r="E295" s="10"/>
      <c r="F295" s="10"/>
    </row>
    <row r="296" spans="1:6" ht="12.75">
      <c r="A296" s="10"/>
      <c r="B296" s="10"/>
      <c r="C296" s="10"/>
      <c r="D296" s="10"/>
      <c r="E296" s="10"/>
      <c r="F296" s="10"/>
    </row>
    <row r="297" spans="1:6" ht="12.75">
      <c r="A297" s="10"/>
      <c r="B297" s="10"/>
      <c r="C297" s="10"/>
      <c r="D297" s="10"/>
      <c r="E297" s="10"/>
      <c r="F297" s="10"/>
    </row>
    <row r="298" spans="1:6" ht="12.75">
      <c r="A298" s="10"/>
      <c r="B298" s="10"/>
      <c r="C298" s="10"/>
      <c r="D298" s="10"/>
      <c r="E298" s="10"/>
      <c r="F298" s="10"/>
    </row>
    <row r="299" spans="1:6" ht="12.75">
      <c r="A299" s="10"/>
      <c r="B299" s="10"/>
      <c r="C299" s="10"/>
      <c r="D299" s="10"/>
      <c r="E299" s="10"/>
      <c r="F299" s="10"/>
    </row>
    <row r="300" spans="1:6" ht="12.75">
      <c r="A300" s="10"/>
      <c r="B300" s="10"/>
      <c r="C300" s="10"/>
      <c r="D300" s="10"/>
      <c r="E300" s="10"/>
      <c r="F300" s="10"/>
    </row>
    <row r="301" spans="1:6" ht="12.75">
      <c r="A301" s="10"/>
      <c r="B301" s="10"/>
      <c r="C301" s="10"/>
      <c r="D301" s="10"/>
      <c r="E301" s="10"/>
      <c r="F301" s="10"/>
    </row>
    <row r="302" spans="1:6" ht="12.75">
      <c r="A302" s="10"/>
      <c r="B302" s="10"/>
      <c r="C302" s="10"/>
      <c r="D302" s="10"/>
      <c r="E302" s="10"/>
      <c r="F302" s="10"/>
    </row>
    <row r="303" spans="1:6" ht="12.75">
      <c r="A303" s="10"/>
      <c r="B303" s="10"/>
      <c r="C303" s="10"/>
      <c r="D303" s="10"/>
      <c r="E303" s="10"/>
      <c r="F303" s="10"/>
    </row>
    <row r="304" spans="1:6" ht="12.75">
      <c r="A304" s="10"/>
      <c r="B304" s="10"/>
      <c r="C304" s="10"/>
      <c r="D304" s="10"/>
      <c r="E304" s="10"/>
      <c r="F304" s="10"/>
    </row>
    <row r="305" spans="1:6" ht="12.75">
      <c r="A305" s="10"/>
      <c r="B305" s="10"/>
      <c r="C305" s="10"/>
      <c r="D305" s="10"/>
      <c r="E305" s="10"/>
      <c r="F305" s="10"/>
    </row>
    <row r="306" spans="1:6" ht="12.75">
      <c r="A306" s="10"/>
      <c r="B306" s="10"/>
      <c r="C306" s="10"/>
      <c r="D306" s="10"/>
      <c r="E306" s="10"/>
      <c r="F306" s="10"/>
    </row>
    <row r="307" spans="1:6" ht="12.75">
      <c r="A307" s="10"/>
      <c r="B307" s="10"/>
      <c r="C307" s="10"/>
      <c r="D307" s="10"/>
      <c r="E307" s="10"/>
      <c r="F307" s="10"/>
    </row>
    <row r="308" spans="1:6" ht="12.75">
      <c r="A308" s="10"/>
      <c r="B308" s="10"/>
      <c r="C308" s="10"/>
      <c r="D308" s="10"/>
      <c r="E308" s="10"/>
      <c r="F308" s="10"/>
    </row>
    <row r="309" spans="1:6" ht="12.75">
      <c r="A309" s="10"/>
      <c r="B309" s="10"/>
      <c r="C309" s="10"/>
      <c r="D309" s="10"/>
      <c r="E309" s="10"/>
      <c r="F309" s="10"/>
    </row>
    <row r="310" spans="1:6" ht="12.75">
      <c r="A310" s="10"/>
      <c r="B310" s="10"/>
      <c r="C310" s="10"/>
      <c r="D310" s="10"/>
      <c r="E310" s="10"/>
      <c r="F310" s="10"/>
    </row>
    <row r="311" spans="1:6" ht="12.75">
      <c r="A311" s="10"/>
      <c r="B311" s="10"/>
      <c r="C311" s="10"/>
      <c r="D311" s="10"/>
      <c r="E311" s="10"/>
      <c r="F311" s="10"/>
    </row>
    <row r="312" spans="1:6" ht="12.75">
      <c r="A312" s="10"/>
      <c r="B312" s="10"/>
      <c r="C312" s="10"/>
      <c r="D312" s="10"/>
      <c r="E312" s="10"/>
      <c r="F312" s="10"/>
    </row>
    <row r="313" spans="1:6" ht="12.75">
      <c r="A313" s="10"/>
      <c r="B313" s="10"/>
      <c r="C313" s="10"/>
      <c r="D313" s="10"/>
      <c r="E313" s="10"/>
      <c r="F313" s="10"/>
    </row>
    <row r="314" spans="1:6" ht="12.75">
      <c r="A314" s="10"/>
      <c r="B314" s="10"/>
      <c r="C314" s="10"/>
      <c r="D314" s="10"/>
      <c r="E314" s="10"/>
      <c r="F314" s="10"/>
    </row>
  </sheetData>
  <sheetProtection/>
  <mergeCells count="17">
    <mergeCell ref="A97:C97"/>
    <mergeCell ref="A2:F2"/>
    <mergeCell ref="A3:F3"/>
    <mergeCell ref="C4:D4"/>
    <mergeCell ref="A13:F13"/>
    <mergeCell ref="A75:B75"/>
    <mergeCell ref="D15:E15"/>
    <mergeCell ref="D16:E16"/>
    <mergeCell ref="A94:C94"/>
    <mergeCell ref="A33:F33"/>
    <mergeCell ref="F76:G76"/>
    <mergeCell ref="A34:F34"/>
    <mergeCell ref="A51:F51"/>
    <mergeCell ref="A53:C53"/>
    <mergeCell ref="A55:C55"/>
    <mergeCell ref="A74:B74"/>
    <mergeCell ref="E72:G72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238"/>
  <sheetViews>
    <sheetView zoomScalePageLayoutView="0" workbookViewId="0" topLeftCell="A85">
      <selection activeCell="H71" sqref="H71:I80"/>
    </sheetView>
  </sheetViews>
  <sheetFormatPr defaultColWidth="9.00390625" defaultRowHeight="12.75"/>
  <cols>
    <col min="1" max="1" width="26.50390625" style="0" customWidth="1"/>
    <col min="2" max="2" width="11.625" style="0" customWidth="1"/>
    <col min="3" max="3" width="16.125" style="0" customWidth="1"/>
    <col min="4" max="4" width="14.875" style="0" customWidth="1"/>
    <col min="5" max="5" width="13.125" style="0" customWidth="1"/>
    <col min="6" max="6" width="9.375" style="0" customWidth="1"/>
    <col min="7" max="7" width="10.625" style="0" customWidth="1"/>
  </cols>
  <sheetData>
    <row r="1" spans="1:6" ht="12.75">
      <c r="A1" s="8"/>
      <c r="B1" s="8"/>
      <c r="C1" s="8"/>
      <c r="D1" s="8"/>
      <c r="E1" s="8"/>
      <c r="F1" s="8"/>
    </row>
    <row r="2" spans="1:6" ht="12.75">
      <c r="A2" s="8"/>
      <c r="B2" s="8"/>
      <c r="C2" s="8"/>
      <c r="D2" s="8"/>
      <c r="E2" s="8"/>
      <c r="F2" s="8"/>
    </row>
    <row r="3" spans="1:6" ht="12.75">
      <c r="A3" s="216" t="s">
        <v>448</v>
      </c>
      <c r="B3" s="216"/>
      <c r="C3" s="216"/>
      <c r="D3" s="216"/>
      <c r="E3" s="216"/>
      <c r="F3" s="216"/>
    </row>
    <row r="4" spans="1:6" ht="12.75">
      <c r="A4" s="228" t="s">
        <v>28</v>
      </c>
      <c r="B4" s="228"/>
      <c r="C4" s="228"/>
      <c r="D4" s="228"/>
      <c r="E4" s="228"/>
      <c r="F4" s="228"/>
    </row>
    <row r="5" spans="1:6" ht="12.75">
      <c r="A5" s="39"/>
      <c r="B5" s="65" t="s">
        <v>26</v>
      </c>
      <c r="C5" s="217" t="s">
        <v>91</v>
      </c>
      <c r="D5" s="228"/>
      <c r="E5" s="9" t="s">
        <v>93</v>
      </c>
      <c r="F5" s="10"/>
    </row>
    <row r="6" spans="1:6" ht="12.75">
      <c r="A6" s="39"/>
      <c r="B6" s="9"/>
      <c r="C6" s="9"/>
      <c r="D6" s="10"/>
      <c r="E6" s="9"/>
      <c r="F6" s="10"/>
    </row>
    <row r="7" spans="1:6" ht="12.75">
      <c r="A7" s="39" t="s">
        <v>21</v>
      </c>
      <c r="B7" s="40"/>
      <c r="C7" s="40"/>
      <c r="D7" s="40"/>
      <c r="E7" s="9" t="s">
        <v>94</v>
      </c>
      <c r="F7" s="10"/>
    </row>
    <row r="8" spans="1:6" ht="12.75">
      <c r="A8" s="66" t="s">
        <v>262</v>
      </c>
      <c r="B8" s="67"/>
      <c r="C8" s="67"/>
      <c r="D8" s="67"/>
      <c r="E8" s="68" t="s">
        <v>681</v>
      </c>
      <c r="F8" s="69"/>
    </row>
    <row r="9" spans="1:6" ht="12.75">
      <c r="A9" s="66" t="s">
        <v>263</v>
      </c>
      <c r="B9" s="67"/>
      <c r="C9" s="67"/>
      <c r="D9" s="67"/>
      <c r="E9" s="68" t="s">
        <v>342</v>
      </c>
      <c r="F9" s="69"/>
    </row>
    <row r="10" spans="1:6" ht="12.75">
      <c r="A10" s="66" t="s">
        <v>264</v>
      </c>
      <c r="B10" s="68"/>
      <c r="C10" s="69"/>
      <c r="D10" s="69"/>
      <c r="E10" s="9" t="s">
        <v>343</v>
      </c>
      <c r="F10" s="9"/>
    </row>
    <row r="11" spans="1:6" ht="12.75">
      <c r="A11" s="39" t="s">
        <v>265</v>
      </c>
      <c r="B11" s="40"/>
      <c r="C11" s="40"/>
      <c r="D11" s="40"/>
      <c r="E11" s="9" t="s">
        <v>136</v>
      </c>
      <c r="F11" s="9"/>
    </row>
    <row r="12" spans="1:6" ht="12.75">
      <c r="A12" s="39" t="s">
        <v>455</v>
      </c>
      <c r="B12" s="40"/>
      <c r="C12" s="40"/>
      <c r="D12" s="40"/>
      <c r="E12" s="9"/>
      <c r="F12" s="10"/>
    </row>
    <row r="13" spans="1:6" ht="12.75">
      <c r="A13" s="39"/>
      <c r="B13" s="40"/>
      <c r="C13" s="40"/>
      <c r="D13" s="40"/>
      <c r="E13" s="9"/>
      <c r="F13" s="10"/>
    </row>
    <row r="14" spans="1:6" ht="12.75">
      <c r="A14" s="217" t="s">
        <v>449</v>
      </c>
      <c r="B14" s="217"/>
      <c r="C14" s="217"/>
      <c r="D14" s="217"/>
      <c r="E14" s="217"/>
      <c r="F14" s="217"/>
    </row>
    <row r="15" spans="1:6" ht="12.75">
      <c r="A15" s="65"/>
      <c r="B15" s="65"/>
      <c r="C15" s="65"/>
      <c r="D15" s="65"/>
      <c r="E15" s="65"/>
      <c r="F15" s="65"/>
    </row>
    <row r="16" spans="1:6" ht="12.75">
      <c r="A16" s="70" t="s">
        <v>0</v>
      </c>
      <c r="B16" s="71" t="s">
        <v>23</v>
      </c>
      <c r="C16" s="71" t="s">
        <v>5</v>
      </c>
      <c r="D16" s="229" t="s">
        <v>24</v>
      </c>
      <c r="E16" s="230"/>
      <c r="F16" s="71" t="s">
        <v>7</v>
      </c>
    </row>
    <row r="17" spans="1:6" ht="12.75">
      <c r="A17" s="72" t="s">
        <v>1</v>
      </c>
      <c r="B17" s="73" t="s">
        <v>2</v>
      </c>
      <c r="C17" s="73" t="s">
        <v>2</v>
      </c>
      <c r="D17" s="231" t="s">
        <v>450</v>
      </c>
      <c r="E17" s="232"/>
      <c r="F17" s="73" t="s">
        <v>8</v>
      </c>
    </row>
    <row r="18" spans="1:6" ht="12.75">
      <c r="A18" s="72"/>
      <c r="B18" s="74" t="s">
        <v>3</v>
      </c>
      <c r="C18" s="74" t="s">
        <v>3</v>
      </c>
      <c r="D18" s="75" t="s">
        <v>2</v>
      </c>
      <c r="E18" s="76" t="s">
        <v>6</v>
      </c>
      <c r="F18" s="73"/>
    </row>
    <row r="19" spans="1:6" ht="12.75">
      <c r="A19" s="77"/>
      <c r="B19" s="75" t="s">
        <v>4</v>
      </c>
      <c r="C19" s="75" t="s">
        <v>4</v>
      </c>
      <c r="D19" s="75" t="s">
        <v>4</v>
      </c>
      <c r="E19" s="75" t="s">
        <v>4</v>
      </c>
      <c r="F19" s="74"/>
    </row>
    <row r="20" spans="1:6" ht="12.75">
      <c r="A20" s="76" t="s">
        <v>70</v>
      </c>
      <c r="B20" s="76">
        <v>35976.06</v>
      </c>
      <c r="C20" s="76">
        <v>31110.28</v>
      </c>
      <c r="D20" s="76">
        <v>10602.16</v>
      </c>
      <c r="E20" s="76">
        <v>7569.19</v>
      </c>
      <c r="F20" s="70"/>
    </row>
    <row r="21" spans="1:6" ht="12.75">
      <c r="A21" s="76" t="s">
        <v>11</v>
      </c>
      <c r="B21" s="76">
        <v>10633.3</v>
      </c>
      <c r="C21" s="76">
        <v>9210</v>
      </c>
      <c r="D21" s="76">
        <v>3147.02</v>
      </c>
      <c r="E21" s="76">
        <v>2253.92</v>
      </c>
      <c r="F21" s="72"/>
    </row>
    <row r="22" spans="1:6" ht="12.75">
      <c r="A22" s="76" t="s">
        <v>49</v>
      </c>
      <c r="B22" s="76">
        <v>2156.59</v>
      </c>
      <c r="C22" s="76">
        <v>1841.8</v>
      </c>
      <c r="D22" s="76">
        <v>653.75</v>
      </c>
      <c r="E22" s="76">
        <v>444.38</v>
      </c>
      <c r="F22" s="72"/>
    </row>
    <row r="23" spans="1:6" ht="12.75">
      <c r="A23" s="62" t="s">
        <v>65</v>
      </c>
      <c r="B23" s="62">
        <f>SUM(B20:B22)</f>
        <v>48765.95</v>
      </c>
      <c r="C23" s="62">
        <f>SUM(C20:C22)</f>
        <v>42162.08</v>
      </c>
      <c r="D23" s="62">
        <f>SUM(D20:D22)</f>
        <v>14402.93</v>
      </c>
      <c r="E23" s="62">
        <f>SUM(E20:E22)</f>
        <v>10267.49</v>
      </c>
      <c r="F23" s="78"/>
    </row>
    <row r="24" spans="1:6" ht="12.75">
      <c r="A24" s="76" t="s">
        <v>318</v>
      </c>
      <c r="B24" s="76">
        <v>37132.8</v>
      </c>
      <c r="C24" s="76">
        <v>41992.1</v>
      </c>
      <c r="D24" s="76">
        <v>9670.25</v>
      </c>
      <c r="E24" s="76">
        <v>8771.15</v>
      </c>
      <c r="F24" s="78"/>
    </row>
    <row r="25" spans="1:6" ht="12.75">
      <c r="A25" s="62" t="s">
        <v>13</v>
      </c>
      <c r="B25" s="62">
        <f>SUM(B23:B24)</f>
        <v>85898.75</v>
      </c>
      <c r="C25" s="62">
        <f>SUM(C23:C24)</f>
        <v>84154.18</v>
      </c>
      <c r="D25" s="62">
        <f>SUM(D23:D24)</f>
        <v>24073.18</v>
      </c>
      <c r="E25" s="62">
        <f>SUM(E23:E24)</f>
        <v>19038.64</v>
      </c>
      <c r="F25" s="79">
        <v>82</v>
      </c>
    </row>
    <row r="26" spans="1:6" ht="12.75">
      <c r="A26" s="62"/>
      <c r="B26" s="62"/>
      <c r="C26" s="62"/>
      <c r="D26" s="62"/>
      <c r="E26" s="62"/>
      <c r="F26" s="78"/>
    </row>
    <row r="27" spans="1:6" ht="12.75">
      <c r="A27" s="62"/>
      <c r="B27" s="62"/>
      <c r="C27" s="62"/>
      <c r="D27" s="76"/>
      <c r="E27" s="76"/>
      <c r="F27" s="78"/>
    </row>
    <row r="28" spans="1:6" ht="12.75">
      <c r="A28" s="81" t="s">
        <v>79</v>
      </c>
      <c r="B28" s="82">
        <v>45362.31</v>
      </c>
      <c r="C28" s="76">
        <v>47103.53</v>
      </c>
      <c r="D28" s="76"/>
      <c r="E28" s="76"/>
      <c r="F28" s="78"/>
    </row>
    <row r="29" spans="1:6" ht="12.75">
      <c r="A29" s="81"/>
      <c r="B29" s="82"/>
      <c r="C29" s="76"/>
      <c r="D29" s="76"/>
      <c r="E29" s="76"/>
      <c r="F29" s="78"/>
    </row>
    <row r="30" spans="1:6" ht="12.75">
      <c r="A30" s="81"/>
      <c r="B30" s="83"/>
      <c r="C30" s="62"/>
      <c r="D30" s="62"/>
      <c r="E30" s="62"/>
      <c r="F30" s="78"/>
    </row>
    <row r="31" spans="1:6" ht="12.75">
      <c r="A31" s="81" t="s">
        <v>73</v>
      </c>
      <c r="B31" s="83">
        <f>SUM(B28:B30)</f>
        <v>45362.31</v>
      </c>
      <c r="C31" s="62">
        <f>SUM(C28:C30)</f>
        <v>47103.53</v>
      </c>
      <c r="D31" s="62"/>
      <c r="E31" s="62"/>
      <c r="F31" s="79"/>
    </row>
    <row r="32" spans="1:6" ht="12.75">
      <c r="A32" s="84"/>
      <c r="B32" s="85"/>
      <c r="C32" s="86"/>
      <c r="D32" s="86"/>
      <c r="E32" s="86"/>
      <c r="F32" s="86"/>
    </row>
    <row r="33" spans="1:6" ht="12.75">
      <c r="A33" s="84"/>
      <c r="B33" s="85"/>
      <c r="C33" s="86"/>
      <c r="D33" s="86"/>
      <c r="E33" s="86"/>
      <c r="F33" s="86"/>
    </row>
    <row r="34" spans="1:6" ht="12.75">
      <c r="A34" s="216" t="s">
        <v>246</v>
      </c>
      <c r="B34" s="216"/>
      <c r="C34" s="216"/>
      <c r="D34" s="216"/>
      <c r="E34" s="216"/>
      <c r="F34" s="216"/>
    </row>
    <row r="35" spans="1:6" ht="12.75">
      <c r="A35" s="216" t="s">
        <v>247</v>
      </c>
      <c r="B35" s="216"/>
      <c r="C35" s="216"/>
      <c r="D35" s="216"/>
      <c r="E35" s="216"/>
      <c r="F35" s="216"/>
    </row>
    <row r="36" spans="1:6" ht="12.75">
      <c r="A36" s="63"/>
      <c r="B36" s="63"/>
      <c r="C36" s="63"/>
      <c r="D36" s="63"/>
      <c r="E36" s="63"/>
      <c r="F36" s="63"/>
    </row>
    <row r="37" spans="1:6" ht="12.75">
      <c r="A37" s="87" t="s">
        <v>456</v>
      </c>
      <c r="B37" s="88"/>
      <c r="C37" s="88"/>
      <c r="D37" s="88"/>
      <c r="E37" s="89"/>
      <c r="F37" s="89">
        <v>-29359.21</v>
      </c>
    </row>
    <row r="38" spans="1:6" ht="12.75">
      <c r="A38" s="131"/>
      <c r="B38" s="132"/>
      <c r="C38" s="132"/>
      <c r="D38" s="132"/>
      <c r="E38" s="133"/>
      <c r="F38" s="89"/>
    </row>
    <row r="39" spans="1:6" ht="12.75">
      <c r="A39" s="90" t="s">
        <v>15</v>
      </c>
      <c r="B39" s="91"/>
      <c r="C39" s="91"/>
      <c r="D39" s="91"/>
      <c r="E39" s="92"/>
      <c r="F39" s="43"/>
    </row>
    <row r="40" spans="1:6" ht="12.75">
      <c r="A40" s="93" t="s">
        <v>253</v>
      </c>
      <c r="B40" s="94"/>
      <c r="C40" s="94"/>
      <c r="D40" s="47"/>
      <c r="E40" s="43"/>
      <c r="F40" s="43">
        <f>SUM(C24)</f>
        <v>41992.1</v>
      </c>
    </row>
    <row r="41" spans="1:6" ht="12.75">
      <c r="A41" s="93" t="s">
        <v>254</v>
      </c>
      <c r="B41" s="94"/>
      <c r="C41" s="94"/>
      <c r="D41" s="47"/>
      <c r="E41" s="43"/>
      <c r="F41" s="43"/>
    </row>
    <row r="42" spans="1:6" ht="12.75">
      <c r="A42" s="95" t="s">
        <v>14</v>
      </c>
      <c r="B42" s="96"/>
      <c r="C42" s="96"/>
      <c r="D42" s="96"/>
      <c r="E42" s="97"/>
      <c r="F42" s="97">
        <f>SUM(C24)</f>
        <v>41992.1</v>
      </c>
    </row>
    <row r="43" spans="1:6" ht="12.75">
      <c r="A43" s="98" t="s">
        <v>391</v>
      </c>
      <c r="B43" s="99"/>
      <c r="C43" s="100"/>
      <c r="D43" s="100"/>
      <c r="E43" s="101"/>
      <c r="F43" s="43">
        <v>0</v>
      </c>
    </row>
    <row r="44" spans="1:6" ht="12.75">
      <c r="A44" s="98"/>
      <c r="B44" s="99"/>
      <c r="C44" s="100"/>
      <c r="D44" s="100"/>
      <c r="E44" s="101"/>
      <c r="F44" s="101"/>
    </row>
    <row r="45" spans="1:6" ht="12.75">
      <c r="A45" s="98" t="s">
        <v>16</v>
      </c>
      <c r="B45" s="99"/>
      <c r="C45" s="99"/>
      <c r="D45" s="99"/>
      <c r="E45" s="99"/>
      <c r="F45" s="80"/>
    </row>
    <row r="46" spans="1:6" ht="12.75">
      <c r="A46" s="102" t="s">
        <v>457</v>
      </c>
      <c r="B46" s="103"/>
      <c r="C46" s="103"/>
      <c r="D46" s="103"/>
      <c r="E46" s="103"/>
      <c r="F46" s="79">
        <f>SUM(F37+F42-F43)</f>
        <v>12632.89</v>
      </c>
    </row>
    <row r="47" spans="1:6" ht="12.75">
      <c r="A47" s="86"/>
      <c r="B47" s="86"/>
      <c r="C47" s="86"/>
      <c r="D47" s="86"/>
      <c r="E47" s="86"/>
      <c r="F47" s="86"/>
    </row>
    <row r="48" spans="1:6" ht="12.75">
      <c r="A48" s="104"/>
      <c r="B48" s="39"/>
      <c r="C48" s="39"/>
      <c r="D48" s="39"/>
      <c r="E48" s="39"/>
      <c r="F48" s="39"/>
    </row>
    <row r="49" spans="1:6" ht="12.75">
      <c r="A49" s="104"/>
      <c r="B49" s="39"/>
      <c r="C49" s="39"/>
      <c r="D49" s="39"/>
      <c r="E49" s="39"/>
      <c r="F49" s="39"/>
    </row>
    <row r="50" spans="1:6" ht="12.75">
      <c r="A50" s="104"/>
      <c r="B50" s="39"/>
      <c r="C50" s="39"/>
      <c r="D50" s="39"/>
      <c r="E50" s="39"/>
      <c r="F50" s="39"/>
    </row>
    <row r="51" spans="1:6" ht="12.75">
      <c r="A51" s="217" t="s">
        <v>601</v>
      </c>
      <c r="B51" s="217"/>
      <c r="C51" s="217"/>
      <c r="D51" s="217"/>
      <c r="E51" s="217"/>
      <c r="F51" s="217"/>
    </row>
    <row r="52" spans="1:6" ht="12.75">
      <c r="A52" s="65"/>
      <c r="B52" s="65"/>
      <c r="C52" s="65"/>
      <c r="D52" s="65"/>
      <c r="E52" s="65"/>
      <c r="F52" s="65"/>
    </row>
    <row r="53" spans="1:6" ht="12.75">
      <c r="A53" s="215" t="s">
        <v>458</v>
      </c>
      <c r="B53" s="215"/>
      <c r="C53" s="215"/>
      <c r="D53" s="106">
        <v>-29737.93</v>
      </c>
      <c r="E53" s="65"/>
      <c r="F53" s="65"/>
    </row>
    <row r="54" spans="1:6" ht="12.75">
      <c r="A54" s="107" t="s">
        <v>257</v>
      </c>
      <c r="B54" s="108"/>
      <c r="C54" s="108"/>
      <c r="D54" s="65"/>
      <c r="E54" s="65"/>
      <c r="F54" s="65"/>
    </row>
    <row r="55" spans="1:6" ht="12.75">
      <c r="A55" s="218" t="s">
        <v>498</v>
      </c>
      <c r="B55" s="219"/>
      <c r="C55" s="219"/>
      <c r="D55" s="110">
        <f>SUM(B23)</f>
        <v>48765.95</v>
      </c>
      <c r="E55" s="65"/>
      <c r="F55" s="65"/>
    </row>
    <row r="56" spans="1:6" ht="12.75">
      <c r="A56" s="109" t="s">
        <v>274</v>
      </c>
      <c r="B56" s="109"/>
      <c r="C56" s="109"/>
      <c r="D56" s="110">
        <v>0</v>
      </c>
      <c r="E56" s="65"/>
      <c r="F56" s="65"/>
    </row>
    <row r="57" spans="1:6" ht="12.75">
      <c r="A57" s="107" t="s">
        <v>268</v>
      </c>
      <c r="B57" s="107"/>
      <c r="C57" s="107"/>
      <c r="D57" s="106">
        <f>SUM(D55:D56)</f>
        <v>48765.95</v>
      </c>
      <c r="E57" s="65"/>
      <c r="F57" s="65"/>
    </row>
    <row r="58" spans="1:6" ht="12.75">
      <c r="A58" s="107"/>
      <c r="B58" s="107"/>
      <c r="C58" s="107"/>
      <c r="D58" s="106"/>
      <c r="E58" s="65"/>
      <c r="F58" s="65"/>
    </row>
    <row r="59" spans="1:6" ht="12.75">
      <c r="A59" s="107"/>
      <c r="B59" s="107"/>
      <c r="C59" s="107"/>
      <c r="D59" s="106"/>
      <c r="E59" s="65"/>
      <c r="F59" s="65"/>
    </row>
    <row r="60" spans="1:6" ht="12.75">
      <c r="A60" s="107"/>
      <c r="B60" s="107"/>
      <c r="C60" s="107"/>
      <c r="D60" s="106"/>
      <c r="E60" s="65"/>
      <c r="F60" s="65"/>
    </row>
    <row r="61" spans="1:6" ht="12.75">
      <c r="A61" s="107"/>
      <c r="B61" s="107"/>
      <c r="C61" s="107"/>
      <c r="D61" s="106"/>
      <c r="E61" s="65"/>
      <c r="F61" s="65"/>
    </row>
    <row r="62" spans="1:6" ht="12.75">
      <c r="A62" s="107"/>
      <c r="B62" s="107"/>
      <c r="C62" s="107"/>
      <c r="D62" s="106"/>
      <c r="E62" s="65"/>
      <c r="F62" s="65"/>
    </row>
    <row r="63" spans="1:6" ht="12.75">
      <c r="A63" s="107"/>
      <c r="B63" s="107"/>
      <c r="C63" s="107"/>
      <c r="D63" s="106"/>
      <c r="E63" s="65"/>
      <c r="F63" s="65"/>
    </row>
    <row r="64" spans="1:6" ht="12.75">
      <c r="A64" s="107"/>
      <c r="B64" s="107"/>
      <c r="C64" s="107"/>
      <c r="D64" s="106"/>
      <c r="E64" s="65"/>
      <c r="F64" s="65"/>
    </row>
    <row r="65" spans="1:6" ht="12.75">
      <c r="A65" s="107"/>
      <c r="B65" s="107"/>
      <c r="C65" s="107"/>
      <c r="D65" s="106"/>
      <c r="E65" s="65"/>
      <c r="F65" s="65"/>
    </row>
    <row r="66" spans="1:6" ht="12.75">
      <c r="A66" s="107"/>
      <c r="B66" s="107"/>
      <c r="C66" s="107"/>
      <c r="D66" s="111"/>
      <c r="E66" s="65"/>
      <c r="F66" s="65"/>
    </row>
    <row r="67" spans="1:6" ht="12.75">
      <c r="A67" s="107" t="s">
        <v>258</v>
      </c>
      <c r="B67" s="108"/>
      <c r="C67" s="108"/>
      <c r="D67" s="65"/>
      <c r="E67" s="65"/>
      <c r="F67" s="65"/>
    </row>
    <row r="68" spans="1:6" ht="12.75">
      <c r="A68" s="108" t="s">
        <v>111</v>
      </c>
      <c r="B68" s="108"/>
      <c r="C68" s="108"/>
      <c r="D68" s="65"/>
      <c r="E68" s="65"/>
      <c r="F68" s="65"/>
    </row>
    <row r="69" spans="1:7" ht="12.75">
      <c r="A69" s="32" t="s">
        <v>250</v>
      </c>
      <c r="B69" s="33"/>
      <c r="C69" s="34" t="s">
        <v>483</v>
      </c>
      <c r="D69" s="34" t="s">
        <v>66</v>
      </c>
      <c r="E69" s="226" t="s">
        <v>490</v>
      </c>
      <c r="F69" s="214"/>
      <c r="G69" s="227"/>
    </row>
    <row r="70" spans="1:7" ht="12.75">
      <c r="A70" s="35" t="s">
        <v>251</v>
      </c>
      <c r="B70" s="36"/>
      <c r="C70" s="46" t="s">
        <v>484</v>
      </c>
      <c r="D70" s="37" t="s">
        <v>4</v>
      </c>
      <c r="E70" s="154" t="s">
        <v>485</v>
      </c>
      <c r="F70" s="5" t="s">
        <v>486</v>
      </c>
      <c r="G70" s="5" t="s">
        <v>487</v>
      </c>
    </row>
    <row r="71" spans="1:9" ht="12.75">
      <c r="A71" s="220" t="s">
        <v>249</v>
      </c>
      <c r="B71" s="221"/>
      <c r="C71" s="151" t="s">
        <v>260</v>
      </c>
      <c r="D71" s="112">
        <v>4998.96</v>
      </c>
      <c r="E71" s="13" t="s">
        <v>488</v>
      </c>
      <c r="F71" s="43">
        <v>1.39</v>
      </c>
      <c r="G71" s="76">
        <v>1.39</v>
      </c>
      <c r="I71" s="51"/>
    </row>
    <row r="72" spans="1:9" ht="12.75">
      <c r="A72" s="213" t="s">
        <v>256</v>
      </c>
      <c r="B72" s="214"/>
      <c r="C72" s="191" t="s">
        <v>97</v>
      </c>
      <c r="D72" s="192">
        <v>13516.46</v>
      </c>
      <c r="E72" s="13" t="s">
        <v>488</v>
      </c>
      <c r="F72" s="43">
        <v>3.25</v>
      </c>
      <c r="G72" s="76">
        <v>3.86</v>
      </c>
      <c r="I72" s="51"/>
    </row>
    <row r="73" spans="1:7" ht="12.75">
      <c r="A73" s="175" t="s">
        <v>598</v>
      </c>
      <c r="B73" s="115"/>
      <c r="C73" s="191"/>
      <c r="D73" s="82">
        <v>0</v>
      </c>
      <c r="E73" s="190"/>
      <c r="F73" s="243"/>
      <c r="G73" s="244"/>
    </row>
    <row r="74" spans="1:9" ht="12.75">
      <c r="A74" s="114" t="s">
        <v>67</v>
      </c>
      <c r="B74" s="115"/>
      <c r="C74" s="151" t="s">
        <v>597</v>
      </c>
      <c r="D74" s="82">
        <v>1144.82</v>
      </c>
      <c r="E74" s="13" t="s">
        <v>488</v>
      </c>
      <c r="F74" s="43">
        <v>0.31</v>
      </c>
      <c r="G74" s="76">
        <v>0.32</v>
      </c>
      <c r="I74" s="51"/>
    </row>
    <row r="75" spans="1:9" ht="12.75">
      <c r="A75" s="114" t="s">
        <v>68</v>
      </c>
      <c r="B75" s="115"/>
      <c r="C75" s="151" t="s">
        <v>20</v>
      </c>
      <c r="D75" s="116">
        <v>287.71</v>
      </c>
      <c r="E75" s="13" t="s">
        <v>488</v>
      </c>
      <c r="F75" s="43">
        <v>0.08</v>
      </c>
      <c r="G75" s="76">
        <v>0.08</v>
      </c>
      <c r="I75" s="51"/>
    </row>
    <row r="76" spans="1:9" ht="12.75">
      <c r="A76" s="117" t="s">
        <v>78</v>
      </c>
      <c r="B76" s="118"/>
      <c r="C76" s="151" t="s">
        <v>76</v>
      </c>
      <c r="D76" s="116">
        <v>245.76</v>
      </c>
      <c r="E76" s="13" t="s">
        <v>488</v>
      </c>
      <c r="F76" s="43">
        <v>0.06</v>
      </c>
      <c r="G76" s="76">
        <v>0.07</v>
      </c>
      <c r="I76" s="51"/>
    </row>
    <row r="77" spans="1:9" ht="12.75">
      <c r="A77" s="143" t="s">
        <v>492</v>
      </c>
      <c r="B77" s="118"/>
      <c r="C77" s="151" t="s">
        <v>261</v>
      </c>
      <c r="D77" s="82">
        <v>4360.65</v>
      </c>
      <c r="E77" s="13" t="s">
        <v>488</v>
      </c>
      <c r="F77" s="43">
        <v>1.16</v>
      </c>
      <c r="G77" s="76">
        <v>1.23</v>
      </c>
      <c r="I77" s="51"/>
    </row>
    <row r="78" spans="1:9" ht="12.75">
      <c r="A78" s="177" t="s">
        <v>596</v>
      </c>
      <c r="B78" s="118"/>
      <c r="C78" s="151" t="s">
        <v>261</v>
      </c>
      <c r="D78" s="116">
        <v>47.05</v>
      </c>
      <c r="E78" s="13" t="s">
        <v>491</v>
      </c>
      <c r="F78" s="76">
        <v>0.0222</v>
      </c>
      <c r="G78" s="76">
        <v>0.0222</v>
      </c>
      <c r="I78" s="51"/>
    </row>
    <row r="79" spans="1:9" ht="12.75">
      <c r="A79" s="113" t="s">
        <v>11</v>
      </c>
      <c r="B79" s="118"/>
      <c r="C79" s="151" t="s">
        <v>18</v>
      </c>
      <c r="D79" s="116">
        <v>10633.3</v>
      </c>
      <c r="E79" s="13" t="s">
        <v>488</v>
      </c>
      <c r="F79" s="76">
        <v>2.84</v>
      </c>
      <c r="G79" s="76">
        <v>2.98</v>
      </c>
      <c r="I79" s="51"/>
    </row>
    <row r="80" spans="1:8" ht="15">
      <c r="A80" s="113"/>
      <c r="B80" s="118"/>
      <c r="C80" s="151"/>
      <c r="D80" s="116"/>
      <c r="E80" s="76"/>
      <c r="F80" s="5" t="s">
        <v>493</v>
      </c>
      <c r="G80" s="5" t="s">
        <v>494</v>
      </c>
      <c r="H80" s="45"/>
    </row>
    <row r="81" spans="1:8" ht="15">
      <c r="A81" s="114" t="s">
        <v>272</v>
      </c>
      <c r="B81" s="119"/>
      <c r="C81" s="151" t="s">
        <v>19</v>
      </c>
      <c r="D81" s="82">
        <v>0</v>
      </c>
      <c r="E81" s="13" t="s">
        <v>489</v>
      </c>
      <c r="F81" s="76"/>
      <c r="G81" s="76"/>
      <c r="H81" s="45"/>
    </row>
    <row r="82" spans="1:8" ht="15">
      <c r="A82" s="113"/>
      <c r="B82" s="47"/>
      <c r="C82" s="82"/>
      <c r="D82" s="82"/>
      <c r="E82" s="113"/>
      <c r="F82" s="43"/>
      <c r="G82" s="5"/>
      <c r="H82" s="45"/>
    </row>
    <row r="83" spans="1:7" ht="12.75">
      <c r="A83" s="113" t="s">
        <v>269</v>
      </c>
      <c r="B83" s="43"/>
      <c r="C83" s="121"/>
      <c r="D83" s="121">
        <f>SUM(D71:D82)</f>
        <v>35234.70999999999</v>
      </c>
      <c r="E83" s="113"/>
      <c r="F83" s="43"/>
      <c r="G83" s="5"/>
    </row>
    <row r="84" spans="1:6" ht="12.75">
      <c r="A84" s="86"/>
      <c r="B84" s="44"/>
      <c r="C84" s="122"/>
      <c r="D84" s="123"/>
      <c r="E84" s="10"/>
      <c r="F84" s="10"/>
    </row>
    <row r="85" spans="1:6" ht="12.75">
      <c r="A85" s="44" t="s">
        <v>9</v>
      </c>
      <c r="B85" s="44"/>
      <c r="C85" s="122"/>
      <c r="D85" s="123">
        <v>0</v>
      </c>
      <c r="E85" s="10"/>
      <c r="F85" s="10"/>
    </row>
    <row r="86" spans="1:6" ht="12.75">
      <c r="A86" s="42"/>
      <c r="B86" s="42"/>
      <c r="C86" s="42"/>
      <c r="D86" s="42"/>
      <c r="E86" s="42"/>
      <c r="F86" s="42"/>
    </row>
    <row r="87" spans="1:6" ht="12.75">
      <c r="A87" s="128" t="s">
        <v>275</v>
      </c>
      <c r="B87" s="128"/>
      <c r="C87" s="129"/>
      <c r="D87" s="130">
        <v>103</v>
      </c>
      <c r="E87" s="40" t="s">
        <v>278</v>
      </c>
      <c r="F87" s="40"/>
    </row>
    <row r="88" spans="1:6" ht="12.75">
      <c r="A88" s="128" t="s">
        <v>279</v>
      </c>
      <c r="B88" s="128"/>
      <c r="C88" s="129"/>
      <c r="D88" s="130">
        <v>0</v>
      </c>
      <c r="E88" s="40"/>
      <c r="F88" s="40"/>
    </row>
    <row r="89" spans="1:6" ht="12.75">
      <c r="A89" s="40" t="s">
        <v>282</v>
      </c>
      <c r="B89" s="40"/>
      <c r="C89" s="40"/>
      <c r="D89" s="40">
        <v>823</v>
      </c>
      <c r="E89" s="40"/>
      <c r="F89" s="40"/>
    </row>
    <row r="90" spans="1:6" ht="12.75">
      <c r="A90" s="107" t="s">
        <v>270</v>
      </c>
      <c r="B90" s="39"/>
      <c r="C90" s="39"/>
      <c r="D90" s="124">
        <f>SUM(D83:D89)</f>
        <v>36160.70999999999</v>
      </c>
      <c r="E90" s="125"/>
      <c r="F90" s="125"/>
    </row>
    <row r="91" spans="1:6" ht="12.75">
      <c r="A91" s="215" t="s">
        <v>459</v>
      </c>
      <c r="B91" s="215"/>
      <c r="C91" s="215"/>
      <c r="D91" s="106">
        <f>SUM(D53+D57-D90)</f>
        <v>-17132.689999999995</v>
      </c>
      <c r="E91" s="125"/>
      <c r="F91" s="125"/>
    </row>
    <row r="92" spans="1:6" ht="12.75">
      <c r="A92" s="148" t="s">
        <v>501</v>
      </c>
      <c r="B92" s="125"/>
      <c r="C92" s="125"/>
      <c r="D92" s="106">
        <f>SUM(E23)</f>
        <v>10267.49</v>
      </c>
      <c r="E92" s="125"/>
      <c r="F92" s="125"/>
    </row>
    <row r="93" spans="1:6" ht="12.75">
      <c r="A93" s="148" t="s">
        <v>502</v>
      </c>
      <c r="B93" s="125"/>
      <c r="C93" s="125"/>
      <c r="D93" s="106"/>
      <c r="E93" s="125"/>
      <c r="F93" s="125"/>
    </row>
    <row r="94" spans="1:6" ht="12.75">
      <c r="A94" s="212" t="s">
        <v>615</v>
      </c>
      <c r="B94" s="212"/>
      <c r="C94" s="212"/>
      <c r="D94" s="106">
        <f>SUM(D91-D92)</f>
        <v>-27400.179999999993</v>
      </c>
      <c r="E94" s="125"/>
      <c r="F94" s="125"/>
    </row>
    <row r="95" spans="1:6" ht="12.75">
      <c r="A95" s="105"/>
      <c r="B95" s="105"/>
      <c r="C95" s="105"/>
      <c r="D95" s="106"/>
      <c r="E95" s="125"/>
      <c r="F95" s="125"/>
    </row>
    <row r="96" spans="1:7" ht="12.75">
      <c r="A96" s="9" t="s">
        <v>74</v>
      </c>
      <c r="B96" s="9"/>
      <c r="C96" s="9"/>
      <c r="D96" s="9"/>
      <c r="E96" s="9" t="s">
        <v>495</v>
      </c>
      <c r="F96" s="65" t="s">
        <v>104</v>
      </c>
      <c r="G96" s="65" t="s">
        <v>104</v>
      </c>
    </row>
    <row r="97" spans="1:7" ht="12.75">
      <c r="A97" s="9"/>
      <c r="B97" s="9"/>
      <c r="C97" s="9"/>
      <c r="D97" s="10"/>
      <c r="E97" s="50"/>
      <c r="F97" s="50" t="s">
        <v>594</v>
      </c>
      <c r="G97" t="s">
        <v>474</v>
      </c>
    </row>
    <row r="98" spans="1:7" ht="12.75">
      <c r="A98" s="10" t="s">
        <v>181</v>
      </c>
      <c r="B98" s="10" t="s">
        <v>108</v>
      </c>
      <c r="C98" s="10"/>
      <c r="D98" s="10"/>
      <c r="E98" s="173" t="s">
        <v>107</v>
      </c>
      <c r="F98" s="120">
        <v>21.54</v>
      </c>
      <c r="G98">
        <v>23.91</v>
      </c>
    </row>
    <row r="99" spans="1:7" ht="12.75">
      <c r="A99" s="10" t="s">
        <v>181</v>
      </c>
      <c r="B99" s="10" t="s">
        <v>109</v>
      </c>
      <c r="C99" s="10"/>
      <c r="D99" s="10"/>
      <c r="E99" s="173" t="s">
        <v>107</v>
      </c>
      <c r="F99" s="120">
        <v>14.82</v>
      </c>
      <c r="G99">
        <v>16.45</v>
      </c>
    </row>
    <row r="100" spans="1:6" ht="12.75">
      <c r="A100" s="10"/>
      <c r="B100" s="10"/>
      <c r="C100" s="10"/>
      <c r="D100" s="10"/>
      <c r="E100" s="120"/>
      <c r="F100" s="120"/>
    </row>
    <row r="101" spans="1:6" ht="12.75">
      <c r="A101" s="10"/>
      <c r="B101" s="10"/>
      <c r="C101" s="10"/>
      <c r="D101" s="10"/>
      <c r="E101" s="120"/>
      <c r="F101" s="120"/>
    </row>
    <row r="102" spans="1:6" ht="12.75">
      <c r="A102" s="203" t="s">
        <v>112</v>
      </c>
      <c r="B102" s="203"/>
      <c r="C102" s="203"/>
      <c r="D102" s="9"/>
      <c r="E102" s="203"/>
      <c r="F102" s="203"/>
    </row>
    <row r="103" spans="1:6" ht="12.75">
      <c r="A103" s="203" t="s">
        <v>113</v>
      </c>
      <c r="B103" s="203"/>
      <c r="C103" s="203"/>
      <c r="D103" s="203"/>
      <c r="E103" s="203"/>
      <c r="F103" s="203"/>
    </row>
    <row r="104" spans="1:6" ht="12.75">
      <c r="A104" s="50" t="s">
        <v>503</v>
      </c>
      <c r="B104" s="203"/>
      <c r="C104" s="203"/>
      <c r="D104" s="203"/>
      <c r="E104" s="203"/>
      <c r="F104" s="203"/>
    </row>
    <row r="105" spans="1:6" ht="12.75">
      <c r="A105" t="s">
        <v>500</v>
      </c>
      <c r="B105" s="203"/>
      <c r="C105" s="203"/>
      <c r="D105" s="203"/>
      <c r="E105" s="203"/>
      <c r="F105" s="203"/>
    </row>
    <row r="106" spans="1:6" ht="12.75">
      <c r="A106" t="s">
        <v>654</v>
      </c>
      <c r="B106" s="203"/>
      <c r="C106" s="203"/>
      <c r="D106" s="203"/>
      <c r="E106" s="203"/>
      <c r="F106" s="203"/>
    </row>
    <row r="107" spans="1:6" ht="12.75">
      <c r="A107" t="s">
        <v>655</v>
      </c>
      <c r="B107" s="203"/>
      <c r="C107" s="203"/>
      <c r="D107" s="203"/>
      <c r="E107" s="203"/>
      <c r="F107" s="203"/>
    </row>
    <row r="108" spans="1:6" ht="12.75">
      <c r="A108" t="s">
        <v>656</v>
      </c>
      <c r="B108" s="203"/>
      <c r="C108" s="203"/>
      <c r="D108" s="203"/>
      <c r="E108" s="203"/>
      <c r="F108" s="203"/>
    </row>
    <row r="109" spans="1:6" ht="12.75">
      <c r="A109" t="s">
        <v>658</v>
      </c>
      <c r="B109" s="203"/>
      <c r="C109" s="203"/>
      <c r="D109" s="203"/>
      <c r="E109" s="203"/>
      <c r="F109" s="203"/>
    </row>
    <row r="110" spans="1:6" ht="12.75">
      <c r="A110" s="50" t="s">
        <v>657</v>
      </c>
      <c r="B110" s="203"/>
      <c r="C110" s="203"/>
      <c r="D110" s="203"/>
      <c r="E110" s="203"/>
      <c r="F110" s="203"/>
    </row>
    <row r="111" spans="1:6" ht="12.75">
      <c r="A111" t="s">
        <v>659</v>
      </c>
      <c r="B111" s="203"/>
      <c r="C111" s="203"/>
      <c r="D111" s="203"/>
      <c r="E111" s="203"/>
      <c r="F111" s="203"/>
    </row>
    <row r="112" spans="1:6" ht="12.75">
      <c r="A112" s="10"/>
      <c r="B112" s="10"/>
      <c r="C112" s="10"/>
      <c r="D112" s="10"/>
      <c r="E112" s="10"/>
      <c r="F112" s="10"/>
    </row>
    <row r="113" spans="1:6" ht="12.75">
      <c r="A113" s="10" t="s">
        <v>273</v>
      </c>
      <c r="B113" s="10"/>
      <c r="C113" s="10" t="s">
        <v>442</v>
      </c>
      <c r="D113" s="10"/>
      <c r="E113" s="10"/>
      <c r="F113" s="10"/>
    </row>
    <row r="114" spans="1:6" ht="12.75">
      <c r="A114" s="10"/>
      <c r="B114" s="10"/>
      <c r="C114" s="10"/>
      <c r="D114" s="10"/>
      <c r="E114" s="10"/>
      <c r="F114" s="10"/>
    </row>
    <row r="115" spans="1:6" ht="12.75">
      <c r="A115" s="10"/>
      <c r="B115" s="10"/>
      <c r="C115" s="10"/>
      <c r="D115" s="10"/>
      <c r="E115" s="10"/>
      <c r="F115" s="10"/>
    </row>
    <row r="116" spans="1:3" ht="12.75">
      <c r="A116" s="10"/>
      <c r="B116" s="10"/>
      <c r="C116" s="10"/>
    </row>
    <row r="117" spans="1:3" ht="12.75">
      <c r="A117" s="10"/>
      <c r="B117" s="10"/>
      <c r="C117" s="10"/>
    </row>
    <row r="118" spans="1:3" ht="12.75">
      <c r="A118" s="10"/>
      <c r="B118" s="10"/>
      <c r="C118" s="10"/>
    </row>
    <row r="119" spans="1:3" ht="12.75">
      <c r="A119" s="10" t="s">
        <v>280</v>
      </c>
      <c r="B119" s="10"/>
      <c r="C119" s="10"/>
    </row>
    <row r="120" spans="1:6" ht="12.75">
      <c r="A120" s="10"/>
      <c r="B120" s="10"/>
      <c r="C120" s="10"/>
      <c r="D120" s="10"/>
      <c r="E120" s="10"/>
      <c r="F120" s="10"/>
    </row>
    <row r="121" spans="1:6" ht="12.75">
      <c r="A121" s="10"/>
      <c r="B121" s="10"/>
      <c r="C121" s="10"/>
      <c r="D121" s="10"/>
      <c r="E121" s="10"/>
      <c r="F121" s="10"/>
    </row>
    <row r="122" spans="1:6" ht="12.75">
      <c r="A122" s="10"/>
      <c r="B122" s="10"/>
      <c r="C122" s="10"/>
      <c r="D122" s="10"/>
      <c r="E122" s="10"/>
      <c r="F122" s="10"/>
    </row>
    <row r="123" spans="1:6" ht="12.75">
      <c r="A123" s="10"/>
      <c r="B123" s="10"/>
      <c r="C123" s="10"/>
      <c r="D123" s="10"/>
      <c r="E123" s="10"/>
      <c r="F123" s="10"/>
    </row>
    <row r="124" spans="1:6" ht="12.75">
      <c r="A124" s="10"/>
      <c r="B124" s="10"/>
      <c r="C124" s="10"/>
      <c r="D124" s="10"/>
      <c r="E124" s="10"/>
      <c r="F124" s="10"/>
    </row>
    <row r="125" spans="1:6" ht="12.75">
      <c r="A125" s="10"/>
      <c r="B125" s="10"/>
      <c r="C125" s="10"/>
      <c r="D125" s="10"/>
      <c r="E125" s="10"/>
      <c r="F125" s="10"/>
    </row>
    <row r="126" spans="1:6" ht="12.75">
      <c r="A126" s="10"/>
      <c r="B126" s="10"/>
      <c r="C126" s="10"/>
      <c r="D126" s="10"/>
      <c r="E126" s="10"/>
      <c r="F126" s="10"/>
    </row>
    <row r="127" spans="1:6" ht="12.75">
      <c r="A127" s="10"/>
      <c r="B127" s="10"/>
      <c r="C127" s="10"/>
      <c r="D127" s="10"/>
      <c r="E127" s="10"/>
      <c r="F127" s="10"/>
    </row>
    <row r="128" spans="1:6" ht="12.75">
      <c r="A128" s="10"/>
      <c r="B128" s="10"/>
      <c r="C128" s="10"/>
      <c r="D128" s="10"/>
      <c r="E128" s="10"/>
      <c r="F128" s="10"/>
    </row>
    <row r="129" spans="1:6" ht="12.75">
      <c r="A129" s="10"/>
      <c r="B129" s="10"/>
      <c r="C129" s="10"/>
      <c r="D129" s="10"/>
      <c r="E129" s="10"/>
      <c r="F129" s="10"/>
    </row>
    <row r="130" spans="1:6" ht="12.75">
      <c r="A130" s="10"/>
      <c r="B130" s="10"/>
      <c r="C130" s="10"/>
      <c r="D130" s="10"/>
      <c r="E130" s="10"/>
      <c r="F130" s="10"/>
    </row>
    <row r="131" spans="1:6" ht="12.75">
      <c r="A131" s="10"/>
      <c r="B131" s="10"/>
      <c r="C131" s="10"/>
      <c r="D131" s="10"/>
      <c r="E131" s="10"/>
      <c r="F131" s="10"/>
    </row>
    <row r="132" spans="1:6" ht="12.75">
      <c r="A132" s="10"/>
      <c r="B132" s="10"/>
      <c r="C132" s="10"/>
      <c r="D132" s="10"/>
      <c r="E132" s="10"/>
      <c r="F132" s="10"/>
    </row>
    <row r="133" spans="1:6" ht="12.75">
      <c r="A133" s="10"/>
      <c r="B133" s="10"/>
      <c r="C133" s="10"/>
      <c r="D133" s="10"/>
      <c r="E133" s="10"/>
      <c r="F133" s="10"/>
    </row>
    <row r="134" spans="1:6" ht="12.75">
      <c r="A134" s="10"/>
      <c r="B134" s="10"/>
      <c r="C134" s="10"/>
      <c r="D134" s="10"/>
      <c r="E134" s="10"/>
      <c r="F134" s="10"/>
    </row>
    <row r="135" spans="1:6" ht="12.75">
      <c r="A135" s="10"/>
      <c r="B135" s="10"/>
      <c r="C135" s="10"/>
      <c r="D135" s="10"/>
      <c r="E135" s="10"/>
      <c r="F135" s="10"/>
    </row>
    <row r="136" spans="1:6" ht="12.75">
      <c r="A136" s="10"/>
      <c r="B136" s="10"/>
      <c r="C136" s="10"/>
      <c r="D136" s="10"/>
      <c r="E136" s="10"/>
      <c r="F136" s="10"/>
    </row>
    <row r="137" spans="1:6" ht="12.75">
      <c r="A137" s="10"/>
      <c r="B137" s="10"/>
      <c r="C137" s="10"/>
      <c r="D137" s="10"/>
      <c r="E137" s="10"/>
      <c r="F137" s="10"/>
    </row>
    <row r="138" spans="1:6" ht="12.75">
      <c r="A138" s="10"/>
      <c r="B138" s="10"/>
      <c r="C138" s="10"/>
      <c r="D138" s="10"/>
      <c r="E138" s="10"/>
      <c r="F138" s="10"/>
    </row>
    <row r="139" spans="1:6" ht="12.75">
      <c r="A139" s="10"/>
      <c r="B139" s="10"/>
      <c r="C139" s="10"/>
      <c r="D139" s="10"/>
      <c r="E139" s="10"/>
      <c r="F139" s="10"/>
    </row>
    <row r="140" spans="1:6" ht="12.75">
      <c r="A140" s="10"/>
      <c r="B140" s="10"/>
      <c r="C140" s="10"/>
      <c r="D140" s="10"/>
      <c r="E140" s="10"/>
      <c r="F140" s="10"/>
    </row>
    <row r="141" spans="1:6" ht="12.75">
      <c r="A141" s="10"/>
      <c r="B141" s="10"/>
      <c r="C141" s="10"/>
      <c r="D141" s="10"/>
      <c r="E141" s="10"/>
      <c r="F141" s="10"/>
    </row>
    <row r="142" spans="1:6" ht="12.75">
      <c r="A142" s="10"/>
      <c r="B142" s="10"/>
      <c r="C142" s="10"/>
      <c r="D142" s="10"/>
      <c r="E142" s="10"/>
      <c r="F142" s="10"/>
    </row>
    <row r="143" spans="1:6" ht="12.75">
      <c r="A143" s="10"/>
      <c r="B143" s="10"/>
      <c r="C143" s="10"/>
      <c r="D143" s="10"/>
      <c r="E143" s="10"/>
      <c r="F143" s="10"/>
    </row>
    <row r="144" spans="1:6" ht="12.75">
      <c r="A144" s="10"/>
      <c r="B144" s="10"/>
      <c r="C144" s="10"/>
      <c r="D144" s="10"/>
      <c r="E144" s="10"/>
      <c r="F144" s="10"/>
    </row>
    <row r="145" spans="1:6" ht="12.75">
      <c r="A145" s="10"/>
      <c r="B145" s="10"/>
      <c r="C145" s="10"/>
      <c r="D145" s="10"/>
      <c r="E145" s="10"/>
      <c r="F145" s="10"/>
    </row>
    <row r="146" spans="1:6" ht="12.75">
      <c r="A146" s="10"/>
      <c r="B146" s="10"/>
      <c r="C146" s="10"/>
      <c r="D146" s="10"/>
      <c r="E146" s="10"/>
      <c r="F146" s="10"/>
    </row>
    <row r="147" spans="1:6" ht="12.75">
      <c r="A147" s="10"/>
      <c r="B147" s="10"/>
      <c r="C147" s="10"/>
      <c r="D147" s="10"/>
      <c r="E147" s="10"/>
      <c r="F147" s="10"/>
    </row>
    <row r="148" spans="1:6" ht="12.75">
      <c r="A148" s="10"/>
      <c r="B148" s="10"/>
      <c r="C148" s="10"/>
      <c r="D148" s="10"/>
      <c r="E148" s="10"/>
      <c r="F148" s="10"/>
    </row>
    <row r="149" spans="1:6" ht="12.75">
      <c r="A149" s="10"/>
      <c r="B149" s="10"/>
      <c r="C149" s="10"/>
      <c r="D149" s="10"/>
      <c r="E149" s="10"/>
      <c r="F149" s="10"/>
    </row>
    <row r="150" spans="1:6" ht="12.75">
      <c r="A150" s="10"/>
      <c r="B150" s="10"/>
      <c r="C150" s="10"/>
      <c r="D150" s="10"/>
      <c r="E150" s="10"/>
      <c r="F150" s="10"/>
    </row>
    <row r="151" spans="1:6" ht="12.75">
      <c r="A151" s="10"/>
      <c r="B151" s="10"/>
      <c r="C151" s="10"/>
      <c r="D151" s="10"/>
      <c r="E151" s="10"/>
      <c r="F151" s="10"/>
    </row>
    <row r="152" spans="1:6" ht="12.75">
      <c r="A152" s="10"/>
      <c r="B152" s="10"/>
      <c r="C152" s="10"/>
      <c r="D152" s="10"/>
      <c r="E152" s="10"/>
      <c r="F152" s="10"/>
    </row>
    <row r="153" spans="1:6" ht="12.75">
      <c r="A153" s="10"/>
      <c r="B153" s="10"/>
      <c r="C153" s="10"/>
      <c r="D153" s="10"/>
      <c r="E153" s="10"/>
      <c r="F153" s="10"/>
    </row>
    <row r="154" spans="1:6" ht="12.75">
      <c r="A154" s="10"/>
      <c r="B154" s="10"/>
      <c r="C154" s="10"/>
      <c r="D154" s="10"/>
      <c r="E154" s="10"/>
      <c r="F154" s="10"/>
    </row>
    <row r="155" spans="1:6" ht="12.75">
      <c r="A155" s="10"/>
      <c r="B155" s="10"/>
      <c r="C155" s="10"/>
      <c r="D155" s="10"/>
      <c r="E155" s="10"/>
      <c r="F155" s="10"/>
    </row>
    <row r="156" spans="1:6" ht="12.75">
      <c r="A156" s="10"/>
      <c r="B156" s="10"/>
      <c r="C156" s="10"/>
      <c r="D156" s="10"/>
      <c r="E156" s="10"/>
      <c r="F156" s="10"/>
    </row>
    <row r="157" spans="1:6" ht="12.75">
      <c r="A157" s="10"/>
      <c r="B157" s="10"/>
      <c r="C157" s="10"/>
      <c r="D157" s="10"/>
      <c r="E157" s="10"/>
      <c r="F157" s="10"/>
    </row>
    <row r="158" spans="1:6" ht="12.75">
      <c r="A158" s="10"/>
      <c r="B158" s="10"/>
      <c r="C158" s="10"/>
      <c r="D158" s="10"/>
      <c r="E158" s="10"/>
      <c r="F158" s="10"/>
    </row>
    <row r="159" spans="1:6" ht="12.75">
      <c r="A159" s="10"/>
      <c r="B159" s="10"/>
      <c r="C159" s="10"/>
      <c r="D159" s="10"/>
      <c r="E159" s="10"/>
      <c r="F159" s="10"/>
    </row>
    <row r="160" spans="1:6" ht="12.75">
      <c r="A160" s="10"/>
      <c r="B160" s="10"/>
      <c r="C160" s="10"/>
      <c r="D160" s="10"/>
      <c r="E160" s="10"/>
      <c r="F160" s="10"/>
    </row>
    <row r="161" spans="1:6" ht="12.75">
      <c r="A161" s="10"/>
      <c r="B161" s="10"/>
      <c r="C161" s="10"/>
      <c r="D161" s="10"/>
      <c r="E161" s="10"/>
      <c r="F161" s="10"/>
    </row>
    <row r="162" spans="1:6" ht="12.75">
      <c r="A162" s="10"/>
      <c r="B162" s="10"/>
      <c r="C162" s="10"/>
      <c r="D162" s="10"/>
      <c r="E162" s="10"/>
      <c r="F162" s="10"/>
    </row>
    <row r="163" spans="1:6" ht="12.75">
      <c r="A163" s="10"/>
      <c r="B163" s="10"/>
      <c r="C163" s="10"/>
      <c r="D163" s="10"/>
      <c r="E163" s="10"/>
      <c r="F163" s="10"/>
    </row>
    <row r="164" spans="1:6" ht="12.75">
      <c r="A164" s="10"/>
      <c r="B164" s="10"/>
      <c r="C164" s="10"/>
      <c r="D164" s="10"/>
      <c r="E164" s="10"/>
      <c r="F164" s="10"/>
    </row>
    <row r="165" spans="1:6" ht="12.75">
      <c r="A165" s="10"/>
      <c r="B165" s="10"/>
      <c r="C165" s="10"/>
      <c r="D165" s="10"/>
      <c r="E165" s="10"/>
      <c r="F165" s="10"/>
    </row>
    <row r="166" spans="1:6" ht="12.75">
      <c r="A166" s="10"/>
      <c r="B166" s="10"/>
      <c r="C166" s="10"/>
      <c r="D166" s="10"/>
      <c r="E166" s="10"/>
      <c r="F166" s="10"/>
    </row>
    <row r="167" spans="1:6" ht="12.75">
      <c r="A167" s="10"/>
      <c r="B167" s="10"/>
      <c r="C167" s="10"/>
      <c r="D167" s="10"/>
      <c r="E167" s="10"/>
      <c r="F167" s="10"/>
    </row>
    <row r="168" spans="1:6" ht="12.75">
      <c r="A168" s="10"/>
      <c r="B168" s="10"/>
      <c r="C168" s="10"/>
      <c r="D168" s="10"/>
      <c r="E168" s="10"/>
      <c r="F168" s="10"/>
    </row>
    <row r="169" spans="1:6" ht="12.75">
      <c r="A169" s="10"/>
      <c r="B169" s="10"/>
      <c r="C169" s="10"/>
      <c r="D169" s="10"/>
      <c r="E169" s="10"/>
      <c r="F169" s="10"/>
    </row>
    <row r="170" spans="1:6" ht="12.75">
      <c r="A170" s="10"/>
      <c r="B170" s="10"/>
      <c r="C170" s="10"/>
      <c r="D170" s="10"/>
      <c r="E170" s="10"/>
      <c r="F170" s="10"/>
    </row>
    <row r="171" spans="1:6" ht="12.75">
      <c r="A171" s="10"/>
      <c r="B171" s="10"/>
      <c r="C171" s="10"/>
      <c r="D171" s="10"/>
      <c r="E171" s="10"/>
      <c r="F171" s="10"/>
    </row>
    <row r="172" spans="1:6" ht="12.75">
      <c r="A172" s="10"/>
      <c r="B172" s="10"/>
      <c r="C172" s="10"/>
      <c r="D172" s="10"/>
      <c r="E172" s="10"/>
      <c r="F172" s="10"/>
    </row>
    <row r="173" spans="1:6" ht="12.75">
      <c r="A173" s="10"/>
      <c r="B173" s="10"/>
      <c r="C173" s="10"/>
      <c r="D173" s="10"/>
      <c r="E173" s="10"/>
      <c r="F173" s="10"/>
    </row>
    <row r="174" spans="1:6" ht="12.75">
      <c r="A174" s="10"/>
      <c r="B174" s="10"/>
      <c r="C174" s="10"/>
      <c r="D174" s="10"/>
      <c r="E174" s="10"/>
      <c r="F174" s="10"/>
    </row>
    <row r="175" spans="1:6" ht="12.75">
      <c r="A175" s="10"/>
      <c r="B175" s="10"/>
      <c r="C175" s="10"/>
      <c r="D175" s="10"/>
      <c r="E175" s="10"/>
      <c r="F175" s="10"/>
    </row>
    <row r="176" spans="1:6" ht="12.75">
      <c r="A176" s="10"/>
      <c r="B176" s="10"/>
      <c r="C176" s="10"/>
      <c r="D176" s="10"/>
      <c r="E176" s="10"/>
      <c r="F176" s="10"/>
    </row>
    <row r="177" spans="1:6" ht="12.75">
      <c r="A177" s="10"/>
      <c r="B177" s="10"/>
      <c r="C177" s="10"/>
      <c r="D177" s="10"/>
      <c r="E177" s="10"/>
      <c r="F177" s="10"/>
    </row>
    <row r="178" spans="1:6" ht="12.75">
      <c r="A178" s="10"/>
      <c r="B178" s="10"/>
      <c r="C178" s="10"/>
      <c r="D178" s="10"/>
      <c r="E178" s="10"/>
      <c r="F178" s="10"/>
    </row>
    <row r="179" spans="1:6" ht="12.75">
      <c r="A179" s="10"/>
      <c r="B179" s="10"/>
      <c r="C179" s="10"/>
      <c r="D179" s="10"/>
      <c r="E179" s="10"/>
      <c r="F179" s="10"/>
    </row>
    <row r="180" spans="1:6" ht="12.75">
      <c r="A180" s="10"/>
      <c r="B180" s="10"/>
      <c r="C180" s="10"/>
      <c r="D180" s="10"/>
      <c r="E180" s="10"/>
      <c r="F180" s="10"/>
    </row>
    <row r="181" spans="1:6" ht="12.75">
      <c r="A181" s="10"/>
      <c r="B181" s="10"/>
      <c r="C181" s="10"/>
      <c r="D181" s="10"/>
      <c r="E181" s="10"/>
      <c r="F181" s="10"/>
    </row>
    <row r="182" spans="1:6" ht="12.75">
      <c r="A182" s="10"/>
      <c r="B182" s="10"/>
      <c r="C182" s="10"/>
      <c r="D182" s="10"/>
      <c r="E182" s="10"/>
      <c r="F182" s="10"/>
    </row>
    <row r="183" spans="1:6" ht="12.75">
      <c r="A183" s="10"/>
      <c r="B183" s="10"/>
      <c r="C183" s="10"/>
      <c r="D183" s="10"/>
      <c r="E183" s="10"/>
      <c r="F183" s="10"/>
    </row>
    <row r="184" spans="1:6" ht="12.75">
      <c r="A184" s="10"/>
      <c r="B184" s="10"/>
      <c r="C184" s="10"/>
      <c r="D184" s="10"/>
      <c r="E184" s="10"/>
      <c r="F184" s="10"/>
    </row>
    <row r="185" spans="1:6" ht="12.75">
      <c r="A185" s="10"/>
      <c r="B185" s="10"/>
      <c r="C185" s="10"/>
      <c r="D185" s="10"/>
      <c r="E185" s="10"/>
      <c r="F185" s="10"/>
    </row>
    <row r="186" spans="1:6" ht="12.75">
      <c r="A186" s="10"/>
      <c r="B186" s="10"/>
      <c r="C186" s="10"/>
      <c r="D186" s="10"/>
      <c r="E186" s="10"/>
      <c r="F186" s="10"/>
    </row>
    <row r="187" spans="1:6" ht="12.75">
      <c r="A187" s="10"/>
      <c r="B187" s="10"/>
      <c r="C187" s="10"/>
      <c r="D187" s="10"/>
      <c r="E187" s="10"/>
      <c r="F187" s="10"/>
    </row>
    <row r="188" spans="1:6" ht="12.75">
      <c r="A188" s="10"/>
      <c r="B188" s="10"/>
      <c r="C188" s="10"/>
      <c r="D188" s="10"/>
      <c r="E188" s="10"/>
      <c r="F188" s="10"/>
    </row>
    <row r="189" spans="1:6" ht="12.75">
      <c r="A189" s="10"/>
      <c r="B189" s="10"/>
      <c r="C189" s="10"/>
      <c r="D189" s="10"/>
      <c r="E189" s="10"/>
      <c r="F189" s="10"/>
    </row>
    <row r="190" spans="1:6" ht="12.75">
      <c r="A190" s="10"/>
      <c r="B190" s="10"/>
      <c r="C190" s="10"/>
      <c r="D190" s="10"/>
      <c r="E190" s="10"/>
      <c r="F190" s="10"/>
    </row>
    <row r="191" spans="1:6" ht="12.75">
      <c r="A191" s="10"/>
      <c r="B191" s="10"/>
      <c r="C191" s="10"/>
      <c r="D191" s="10"/>
      <c r="E191" s="10"/>
      <c r="F191" s="10"/>
    </row>
    <row r="192" spans="1:6" ht="12.75">
      <c r="A192" s="10"/>
      <c r="B192" s="10"/>
      <c r="C192" s="10"/>
      <c r="D192" s="10"/>
      <c r="E192" s="10"/>
      <c r="F192" s="10"/>
    </row>
    <row r="193" spans="1:6" ht="12.75">
      <c r="A193" s="10"/>
      <c r="B193" s="10"/>
      <c r="C193" s="10"/>
      <c r="D193" s="10"/>
      <c r="E193" s="10"/>
      <c r="F193" s="10"/>
    </row>
    <row r="194" spans="1:6" ht="12.75">
      <c r="A194" s="10"/>
      <c r="B194" s="10"/>
      <c r="C194" s="10"/>
      <c r="D194" s="10"/>
      <c r="E194" s="10"/>
      <c r="F194" s="10"/>
    </row>
    <row r="195" spans="1:6" ht="12.75">
      <c r="A195" s="10"/>
      <c r="B195" s="10"/>
      <c r="C195" s="10"/>
      <c r="D195" s="10"/>
      <c r="E195" s="10"/>
      <c r="F195" s="10"/>
    </row>
    <row r="196" spans="1:6" ht="12.75">
      <c r="A196" s="10"/>
      <c r="B196" s="10"/>
      <c r="C196" s="10"/>
      <c r="D196" s="10"/>
      <c r="E196" s="10"/>
      <c r="F196" s="10"/>
    </row>
    <row r="197" spans="1:6" ht="12.75">
      <c r="A197" s="10"/>
      <c r="B197" s="10"/>
      <c r="C197" s="10"/>
      <c r="D197" s="10"/>
      <c r="E197" s="10"/>
      <c r="F197" s="10"/>
    </row>
    <row r="198" spans="1:6" ht="12.75">
      <c r="A198" s="10"/>
      <c r="B198" s="10"/>
      <c r="C198" s="10"/>
      <c r="D198" s="10"/>
      <c r="E198" s="10"/>
      <c r="F198" s="10"/>
    </row>
    <row r="199" spans="1:6" ht="12.75">
      <c r="A199" s="10"/>
      <c r="B199" s="10"/>
      <c r="C199" s="10"/>
      <c r="D199" s="10"/>
      <c r="E199" s="10"/>
      <c r="F199" s="10"/>
    </row>
    <row r="200" spans="1:6" ht="12.75">
      <c r="A200" s="10"/>
      <c r="B200" s="10"/>
      <c r="C200" s="10"/>
      <c r="D200" s="10"/>
      <c r="E200" s="10"/>
      <c r="F200" s="10"/>
    </row>
    <row r="201" spans="1:6" ht="12.75">
      <c r="A201" s="10"/>
      <c r="B201" s="10"/>
      <c r="C201" s="10"/>
      <c r="D201" s="10"/>
      <c r="E201" s="10"/>
      <c r="F201" s="10"/>
    </row>
    <row r="202" spans="1:6" ht="12.75">
      <c r="A202" s="10"/>
      <c r="B202" s="10"/>
      <c r="C202" s="10"/>
      <c r="D202" s="10"/>
      <c r="E202" s="10"/>
      <c r="F202" s="10"/>
    </row>
    <row r="203" spans="1:6" ht="12.75">
      <c r="A203" s="10"/>
      <c r="B203" s="10"/>
      <c r="C203" s="10"/>
      <c r="D203" s="10"/>
      <c r="E203" s="10"/>
      <c r="F203" s="10"/>
    </row>
    <row r="204" spans="1:6" ht="12.75">
      <c r="A204" s="10"/>
      <c r="B204" s="10"/>
      <c r="C204" s="10"/>
      <c r="D204" s="10"/>
      <c r="E204" s="10"/>
      <c r="F204" s="10"/>
    </row>
    <row r="205" spans="1:6" ht="12.75">
      <c r="A205" s="10"/>
      <c r="B205" s="10"/>
      <c r="C205" s="10"/>
      <c r="D205" s="10"/>
      <c r="E205" s="10"/>
      <c r="F205" s="10"/>
    </row>
    <row r="206" spans="1:6" ht="12.75">
      <c r="A206" s="10"/>
      <c r="B206" s="10"/>
      <c r="C206" s="10"/>
      <c r="D206" s="10"/>
      <c r="E206" s="10"/>
      <c r="F206" s="10"/>
    </row>
    <row r="207" spans="1:6" ht="12.75">
      <c r="A207" s="10"/>
      <c r="B207" s="10"/>
      <c r="C207" s="10"/>
      <c r="D207" s="10"/>
      <c r="E207" s="10"/>
      <c r="F207" s="10"/>
    </row>
    <row r="208" spans="1:6" ht="12.75">
      <c r="A208" s="10"/>
      <c r="B208" s="10"/>
      <c r="C208" s="10"/>
      <c r="D208" s="10"/>
      <c r="E208" s="10"/>
      <c r="F208" s="10"/>
    </row>
    <row r="209" spans="1:6" ht="12.75">
      <c r="A209" s="10"/>
      <c r="B209" s="10"/>
      <c r="C209" s="10"/>
      <c r="D209" s="10"/>
      <c r="E209" s="10"/>
      <c r="F209" s="10"/>
    </row>
    <row r="210" spans="1:6" ht="12.75">
      <c r="A210" s="10"/>
      <c r="B210" s="10"/>
      <c r="C210" s="10"/>
      <c r="D210" s="10"/>
      <c r="E210" s="10"/>
      <c r="F210" s="10"/>
    </row>
    <row r="211" spans="1:6" ht="12.75">
      <c r="A211" s="10"/>
      <c r="B211" s="10"/>
      <c r="C211" s="10"/>
      <c r="D211" s="10"/>
      <c r="E211" s="10"/>
      <c r="F211" s="10"/>
    </row>
    <row r="212" spans="1:6" ht="12.75">
      <c r="A212" s="10"/>
      <c r="B212" s="10"/>
      <c r="C212" s="10"/>
      <c r="D212" s="10"/>
      <c r="E212" s="10"/>
      <c r="F212" s="10"/>
    </row>
    <row r="213" spans="1:6" ht="12.75">
      <c r="A213" s="10"/>
      <c r="B213" s="10"/>
      <c r="C213" s="10"/>
      <c r="D213" s="10"/>
      <c r="E213" s="10"/>
      <c r="F213" s="10"/>
    </row>
    <row r="214" spans="1:6" ht="12.75">
      <c r="A214" s="10"/>
      <c r="B214" s="10"/>
      <c r="C214" s="10"/>
      <c r="D214" s="10"/>
      <c r="E214" s="10"/>
      <c r="F214" s="10"/>
    </row>
    <row r="215" spans="1:6" ht="12.75">
      <c r="A215" s="10"/>
      <c r="B215" s="10"/>
      <c r="C215" s="10"/>
      <c r="D215" s="10"/>
      <c r="E215" s="10"/>
      <c r="F215" s="10"/>
    </row>
    <row r="216" spans="1:6" ht="12.75">
      <c r="A216" s="10"/>
      <c r="B216" s="10"/>
      <c r="C216" s="10"/>
      <c r="D216" s="10"/>
      <c r="E216" s="10"/>
      <c r="F216" s="10"/>
    </row>
    <row r="217" spans="1:6" ht="12.75">
      <c r="A217" s="10"/>
      <c r="B217" s="10"/>
      <c r="C217" s="10"/>
      <c r="D217" s="10"/>
      <c r="E217" s="10"/>
      <c r="F217" s="10"/>
    </row>
    <row r="218" spans="1:6" ht="12.75">
      <c r="A218" s="10"/>
      <c r="B218" s="10"/>
      <c r="C218" s="10"/>
      <c r="D218" s="10"/>
      <c r="E218" s="10"/>
      <c r="F218" s="10"/>
    </row>
    <row r="219" spans="1:6" ht="12.75">
      <c r="A219" s="10"/>
      <c r="B219" s="10"/>
      <c r="C219" s="10"/>
      <c r="D219" s="10"/>
      <c r="E219" s="10"/>
      <c r="F219" s="10"/>
    </row>
    <row r="220" spans="1:6" ht="12.75">
      <c r="A220" s="10"/>
      <c r="B220" s="10"/>
      <c r="C220" s="10"/>
      <c r="D220" s="10"/>
      <c r="E220" s="10"/>
      <c r="F220" s="10"/>
    </row>
    <row r="221" spans="1:6" ht="12.75">
      <c r="A221" s="10"/>
      <c r="B221" s="10"/>
      <c r="C221" s="10"/>
      <c r="D221" s="10"/>
      <c r="E221" s="10"/>
      <c r="F221" s="10"/>
    </row>
    <row r="222" spans="1:6" ht="12.75">
      <c r="A222" s="10"/>
      <c r="B222" s="10"/>
      <c r="C222" s="10"/>
      <c r="D222" s="10"/>
      <c r="E222" s="10"/>
      <c r="F222" s="10"/>
    </row>
    <row r="223" spans="1:6" ht="12.75">
      <c r="A223" s="10"/>
      <c r="B223" s="10"/>
      <c r="C223" s="10"/>
      <c r="D223" s="10"/>
      <c r="E223" s="10"/>
      <c r="F223" s="10"/>
    </row>
    <row r="224" spans="1:6" ht="12.75">
      <c r="A224" s="10"/>
      <c r="B224" s="10"/>
      <c r="C224" s="10"/>
      <c r="D224" s="10"/>
      <c r="E224" s="10"/>
      <c r="F224" s="10"/>
    </row>
    <row r="225" spans="1:6" ht="12.75">
      <c r="A225" s="10"/>
      <c r="B225" s="10"/>
      <c r="C225" s="10"/>
      <c r="D225" s="10"/>
      <c r="E225" s="10"/>
      <c r="F225" s="10"/>
    </row>
    <row r="226" spans="1:6" ht="12.75">
      <c r="A226" s="10"/>
      <c r="B226" s="10"/>
      <c r="C226" s="10"/>
      <c r="D226" s="10"/>
      <c r="E226" s="10"/>
      <c r="F226" s="10"/>
    </row>
    <row r="227" spans="1:6" ht="12.75">
      <c r="A227" s="10"/>
      <c r="B227" s="10"/>
      <c r="C227" s="10"/>
      <c r="D227" s="10"/>
      <c r="E227" s="10"/>
      <c r="F227" s="10"/>
    </row>
    <row r="228" spans="1:6" ht="12.75">
      <c r="A228" s="10"/>
      <c r="B228" s="10"/>
      <c r="C228" s="10"/>
      <c r="D228" s="10"/>
      <c r="E228" s="10"/>
      <c r="F228" s="10"/>
    </row>
    <row r="229" spans="1:6" ht="12.75">
      <c r="A229" s="10"/>
      <c r="B229" s="10"/>
      <c r="C229" s="10"/>
      <c r="D229" s="10"/>
      <c r="E229" s="10"/>
      <c r="F229" s="10"/>
    </row>
    <row r="230" spans="1:6" ht="12.75">
      <c r="A230" s="10"/>
      <c r="B230" s="10"/>
      <c r="C230" s="10"/>
      <c r="D230" s="10"/>
      <c r="E230" s="10"/>
      <c r="F230" s="10"/>
    </row>
    <row r="231" spans="1:6" ht="12.75">
      <c r="A231" s="10"/>
      <c r="B231" s="10"/>
      <c r="C231" s="10"/>
      <c r="D231" s="10"/>
      <c r="E231" s="10"/>
      <c r="F231" s="10"/>
    </row>
    <row r="232" spans="1:6" ht="12.75">
      <c r="A232" s="10"/>
      <c r="B232" s="10"/>
      <c r="C232" s="10"/>
      <c r="D232" s="10"/>
      <c r="E232" s="10"/>
      <c r="F232" s="10"/>
    </row>
    <row r="233" spans="1:6" ht="12.75">
      <c r="A233" s="10"/>
      <c r="B233" s="10"/>
      <c r="C233" s="10"/>
      <c r="D233" s="10"/>
      <c r="E233" s="10"/>
      <c r="F233" s="10"/>
    </row>
    <row r="234" spans="1:6" ht="12.75">
      <c r="A234" s="10"/>
      <c r="B234" s="10"/>
      <c r="C234" s="10"/>
      <c r="D234" s="10"/>
      <c r="E234" s="10"/>
      <c r="F234" s="10"/>
    </row>
    <row r="235" spans="1:6" ht="12.75">
      <c r="A235" s="10"/>
      <c r="B235" s="10"/>
      <c r="C235" s="10"/>
      <c r="D235" s="10"/>
      <c r="E235" s="10"/>
      <c r="F235" s="10"/>
    </row>
    <row r="236" spans="1:6" ht="12.75">
      <c r="A236" s="10"/>
      <c r="B236" s="10"/>
      <c r="C236" s="10"/>
      <c r="D236" s="10"/>
      <c r="E236" s="10"/>
      <c r="F236" s="10"/>
    </row>
    <row r="237" spans="1:6" ht="12.75">
      <c r="A237" s="10"/>
      <c r="B237" s="10"/>
      <c r="C237" s="10"/>
      <c r="D237" s="10"/>
      <c r="E237" s="10"/>
      <c r="F237" s="10"/>
    </row>
    <row r="238" spans="1:6" ht="12.75">
      <c r="A238" s="10"/>
      <c r="B238" s="10"/>
      <c r="C238" s="10"/>
      <c r="D238" s="10"/>
      <c r="E238" s="10"/>
      <c r="F238" s="10"/>
    </row>
  </sheetData>
  <sheetProtection/>
  <mergeCells count="17">
    <mergeCell ref="A94:C94"/>
    <mergeCell ref="A3:F3"/>
    <mergeCell ref="A4:F4"/>
    <mergeCell ref="C5:D5"/>
    <mergeCell ref="A14:F14"/>
    <mergeCell ref="D16:E16"/>
    <mergeCell ref="D17:E17"/>
    <mergeCell ref="A71:B71"/>
    <mergeCell ref="A72:B72"/>
    <mergeCell ref="A91:C91"/>
    <mergeCell ref="F73:G73"/>
    <mergeCell ref="A34:F34"/>
    <mergeCell ref="A35:F35"/>
    <mergeCell ref="A51:F51"/>
    <mergeCell ref="A53:C53"/>
    <mergeCell ref="A55:C55"/>
    <mergeCell ref="E69:G69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workbookViewId="0" topLeftCell="A76">
      <selection activeCell="D95" sqref="D95"/>
    </sheetView>
  </sheetViews>
  <sheetFormatPr defaultColWidth="9.00390625" defaultRowHeight="12.75"/>
  <cols>
    <col min="1" max="1" width="26.50390625" style="0" customWidth="1"/>
    <col min="2" max="2" width="11.375" style="0" customWidth="1"/>
    <col min="3" max="3" width="21.875" style="0" customWidth="1"/>
    <col min="4" max="4" width="10.875" style="0" customWidth="1"/>
    <col min="5" max="5" width="11.625" style="0" customWidth="1"/>
    <col min="6" max="6" width="10.125" style="0" customWidth="1"/>
    <col min="7" max="7" width="10.375" style="0" customWidth="1"/>
    <col min="8" max="8" width="17.00390625" style="0" customWidth="1"/>
  </cols>
  <sheetData>
    <row r="1" spans="1:6" ht="12.75">
      <c r="A1" s="8"/>
      <c r="B1" s="8"/>
      <c r="C1" s="8"/>
      <c r="D1" s="8"/>
      <c r="E1" s="8"/>
      <c r="F1" s="8"/>
    </row>
    <row r="2" spans="1:6" ht="12.75">
      <c r="A2" s="8"/>
      <c r="B2" s="8"/>
      <c r="C2" s="8"/>
      <c r="D2" s="8"/>
      <c r="E2" s="8"/>
      <c r="F2" s="8"/>
    </row>
    <row r="3" spans="1:6" ht="12.75">
      <c r="A3" s="216" t="s">
        <v>448</v>
      </c>
      <c r="B3" s="216"/>
      <c r="C3" s="216"/>
      <c r="D3" s="216"/>
      <c r="E3" s="216"/>
      <c r="F3" s="216"/>
    </row>
    <row r="4" spans="1:6" ht="12.75">
      <c r="A4" s="228" t="s">
        <v>28</v>
      </c>
      <c r="B4" s="228"/>
      <c r="C4" s="228"/>
      <c r="D4" s="228"/>
      <c r="E4" s="228"/>
      <c r="F4" s="228"/>
    </row>
    <row r="5" spans="1:6" ht="12.75">
      <c r="A5" s="39"/>
      <c r="B5" s="65" t="s">
        <v>26</v>
      </c>
      <c r="C5" s="9" t="s">
        <v>25</v>
      </c>
      <c r="D5" s="10"/>
      <c r="E5" s="9" t="s">
        <v>31</v>
      </c>
      <c r="F5" s="10"/>
    </row>
    <row r="6" spans="1:6" ht="12.75">
      <c r="A6" s="39"/>
      <c r="B6" s="9"/>
      <c r="C6" s="9"/>
      <c r="D6" s="10"/>
      <c r="E6" s="9"/>
      <c r="F6" s="10"/>
    </row>
    <row r="7" spans="1:6" ht="12.75">
      <c r="A7" s="39" t="s">
        <v>21</v>
      </c>
      <c r="B7" s="40"/>
      <c r="C7" s="40"/>
      <c r="D7" s="40"/>
      <c r="E7" s="9" t="s">
        <v>22</v>
      </c>
      <c r="F7" s="10"/>
    </row>
    <row r="8" spans="1:6" ht="12.75">
      <c r="A8" s="66" t="s">
        <v>262</v>
      </c>
      <c r="B8" s="67"/>
      <c r="C8" s="67"/>
      <c r="D8" s="67"/>
      <c r="E8" s="68" t="s">
        <v>660</v>
      </c>
      <c r="F8" s="69"/>
    </row>
    <row r="9" spans="1:6" ht="12.75">
      <c r="A9" s="66" t="s">
        <v>263</v>
      </c>
      <c r="B9" s="67"/>
      <c r="C9" s="67"/>
      <c r="D9" s="67"/>
      <c r="E9" s="68" t="s">
        <v>294</v>
      </c>
      <c r="F9" s="69"/>
    </row>
    <row r="10" spans="1:6" ht="12.75">
      <c r="A10" s="66" t="s">
        <v>264</v>
      </c>
      <c r="B10" s="68"/>
      <c r="C10" s="69"/>
      <c r="D10" s="69"/>
      <c r="E10" s="9" t="s">
        <v>62</v>
      </c>
      <c r="F10" s="69"/>
    </row>
    <row r="11" spans="1:6" ht="12.75">
      <c r="A11" s="39" t="s">
        <v>265</v>
      </c>
      <c r="B11" s="40"/>
      <c r="C11" s="40"/>
      <c r="D11" s="40"/>
      <c r="E11" s="9" t="s">
        <v>534</v>
      </c>
      <c r="F11" s="10"/>
    </row>
    <row r="12" spans="1:6" ht="12.75">
      <c r="A12" s="39" t="s">
        <v>454</v>
      </c>
      <c r="B12" s="40"/>
      <c r="C12" s="40"/>
      <c r="D12" s="40"/>
      <c r="E12" s="9"/>
      <c r="F12" s="10"/>
    </row>
    <row r="13" spans="1:6" ht="12.75">
      <c r="A13" s="217" t="s">
        <v>449</v>
      </c>
      <c r="B13" s="217"/>
      <c r="C13" s="217"/>
      <c r="D13" s="217"/>
      <c r="E13" s="217"/>
      <c r="F13" s="217"/>
    </row>
    <row r="14" spans="1:6" ht="12.75">
      <c r="A14" s="65"/>
      <c r="B14" s="65"/>
      <c r="C14" s="65"/>
      <c r="D14" s="65"/>
      <c r="E14" s="65"/>
      <c r="F14" s="65"/>
    </row>
    <row r="15" spans="1:6" ht="12.75">
      <c r="A15" s="70" t="s">
        <v>0</v>
      </c>
      <c r="B15" s="71" t="s">
        <v>23</v>
      </c>
      <c r="C15" s="71" t="s">
        <v>5</v>
      </c>
      <c r="D15" s="229" t="s">
        <v>24</v>
      </c>
      <c r="E15" s="230"/>
      <c r="F15" s="71" t="s">
        <v>7</v>
      </c>
    </row>
    <row r="16" spans="1:6" ht="12.75">
      <c r="A16" s="72" t="s">
        <v>1</v>
      </c>
      <c r="B16" s="73" t="s">
        <v>2</v>
      </c>
      <c r="C16" s="73" t="s">
        <v>2</v>
      </c>
      <c r="D16" s="231" t="s">
        <v>450</v>
      </c>
      <c r="E16" s="232"/>
      <c r="F16" s="73" t="s">
        <v>8</v>
      </c>
    </row>
    <row r="17" spans="1:6" ht="12.75">
      <c r="A17" s="72"/>
      <c r="B17" s="74" t="s">
        <v>3</v>
      </c>
      <c r="C17" s="74" t="s">
        <v>3</v>
      </c>
      <c r="D17" s="75" t="s">
        <v>2</v>
      </c>
      <c r="E17" s="76" t="s">
        <v>6</v>
      </c>
      <c r="F17" s="73"/>
    </row>
    <row r="18" spans="1:6" ht="12.75">
      <c r="A18" s="77"/>
      <c r="B18" s="75" t="s">
        <v>4</v>
      </c>
      <c r="C18" s="75" t="s">
        <v>4</v>
      </c>
      <c r="D18" s="75" t="s">
        <v>4</v>
      </c>
      <c r="E18" s="75" t="s">
        <v>4</v>
      </c>
      <c r="F18" s="74"/>
    </row>
    <row r="19" spans="1:6" ht="12.75">
      <c r="A19" s="5" t="s">
        <v>609</v>
      </c>
      <c r="B19" s="76">
        <v>585936.98</v>
      </c>
      <c r="C19" s="76">
        <v>580673.73</v>
      </c>
      <c r="D19" s="76">
        <v>71615.94</v>
      </c>
      <c r="E19" s="76">
        <v>21478</v>
      </c>
      <c r="F19" s="70"/>
    </row>
    <row r="20" spans="1:6" ht="12.75">
      <c r="A20" s="76" t="s">
        <v>11</v>
      </c>
      <c r="B20" s="76">
        <v>145378.88</v>
      </c>
      <c r="C20" s="76">
        <v>145886.48</v>
      </c>
      <c r="D20" s="76">
        <v>17180.63</v>
      </c>
      <c r="E20" s="76">
        <v>4970.12</v>
      </c>
      <c r="F20" s="72"/>
    </row>
    <row r="21" spans="1:6" ht="12.75">
      <c r="A21" s="76" t="s">
        <v>10</v>
      </c>
      <c r="B21" s="76">
        <v>0</v>
      </c>
      <c r="C21" s="76">
        <v>20.76</v>
      </c>
      <c r="D21" s="76">
        <v>-1120.16</v>
      </c>
      <c r="E21" s="76">
        <v>-1120.16</v>
      </c>
      <c r="F21" s="72"/>
    </row>
    <row r="22" spans="1:6" ht="12.75">
      <c r="A22" s="76" t="s">
        <v>12</v>
      </c>
      <c r="B22" s="76">
        <v>154059.94</v>
      </c>
      <c r="C22" s="76">
        <v>153000.32</v>
      </c>
      <c r="D22" s="76">
        <v>23010.54</v>
      </c>
      <c r="E22" s="76">
        <v>10103.17</v>
      </c>
      <c r="F22" s="72"/>
    </row>
    <row r="23" spans="1:6" ht="12.75">
      <c r="A23" s="76" t="s">
        <v>49</v>
      </c>
      <c r="B23" s="76">
        <v>41707.82</v>
      </c>
      <c r="C23" s="76">
        <v>43153.32</v>
      </c>
      <c r="D23" s="76">
        <v>-693.67</v>
      </c>
      <c r="E23" s="76">
        <v>-1331.98</v>
      </c>
      <c r="F23" s="72"/>
    </row>
    <row r="24" spans="1:6" ht="12.75">
      <c r="A24" s="62" t="s">
        <v>65</v>
      </c>
      <c r="B24" s="62">
        <f>SUM(B19:B23)</f>
        <v>927083.62</v>
      </c>
      <c r="C24" s="62">
        <f>SUM(C19:C23)</f>
        <v>922734.61</v>
      </c>
      <c r="D24" s="62">
        <f>SUM(D19:D23)</f>
        <v>109993.28000000001</v>
      </c>
      <c r="E24" s="62">
        <f>SUM(E19:E23)</f>
        <v>34099.149999999994</v>
      </c>
      <c r="F24" s="78"/>
    </row>
    <row r="25" spans="1:6" ht="12.75">
      <c r="A25" s="76" t="s">
        <v>318</v>
      </c>
      <c r="B25" s="76">
        <v>147510</v>
      </c>
      <c r="C25" s="76">
        <v>145549.94</v>
      </c>
      <c r="D25" s="76">
        <v>18971.3</v>
      </c>
      <c r="E25" s="76">
        <v>6678.8</v>
      </c>
      <c r="F25" s="78"/>
    </row>
    <row r="26" spans="1:6" ht="12.75">
      <c r="A26" s="62" t="s">
        <v>13</v>
      </c>
      <c r="B26" s="62">
        <f>SUM(B24:B25)</f>
        <v>1074593.62</v>
      </c>
      <c r="C26" s="62">
        <f>SUM(C24:C25)</f>
        <v>1068284.55</v>
      </c>
      <c r="D26" s="62">
        <f>SUM(D24:D25)</f>
        <v>128964.58000000002</v>
      </c>
      <c r="E26" s="62">
        <f>SUM(E24:E25)</f>
        <v>40777.95</v>
      </c>
      <c r="F26" s="79">
        <v>96</v>
      </c>
    </row>
    <row r="27" spans="1:6" ht="12.75">
      <c r="A27" s="62"/>
      <c r="B27" s="62"/>
      <c r="C27" s="62"/>
      <c r="D27" s="62"/>
      <c r="E27" s="62"/>
      <c r="F27" s="78"/>
    </row>
    <row r="28" spans="1:6" ht="12.75">
      <c r="A28" s="62"/>
      <c r="B28" s="76"/>
      <c r="C28" s="76"/>
      <c r="D28" s="76"/>
      <c r="E28" s="76"/>
      <c r="F28" s="80"/>
    </row>
    <row r="29" spans="1:6" ht="12.75">
      <c r="A29" s="81" t="s">
        <v>71</v>
      </c>
      <c r="B29" s="82">
        <v>1240814.63</v>
      </c>
      <c r="C29" s="76">
        <v>1220908.16</v>
      </c>
      <c r="D29" s="76"/>
      <c r="E29" s="76"/>
      <c r="F29" s="78"/>
    </row>
    <row r="30" spans="1:6" ht="12.75">
      <c r="A30" s="81" t="s">
        <v>72</v>
      </c>
      <c r="B30" s="82">
        <v>439491.6</v>
      </c>
      <c r="C30" s="76">
        <v>424870.71</v>
      </c>
      <c r="D30" s="76"/>
      <c r="E30" s="76"/>
      <c r="F30" s="78"/>
    </row>
    <row r="31" spans="1:6" ht="12.75">
      <c r="A31" s="81" t="s">
        <v>79</v>
      </c>
      <c r="B31" s="82">
        <v>326529.19</v>
      </c>
      <c r="C31" s="76">
        <v>326310.76</v>
      </c>
      <c r="D31" s="76"/>
      <c r="E31" s="76"/>
      <c r="F31" s="78"/>
    </row>
    <row r="32" spans="1:6" ht="12.75">
      <c r="A32" s="81"/>
      <c r="B32" s="83"/>
      <c r="C32" s="62"/>
      <c r="D32" s="62"/>
      <c r="E32" s="62"/>
      <c r="F32" s="78"/>
    </row>
    <row r="33" spans="1:6" ht="12.75">
      <c r="A33" s="81" t="s">
        <v>73</v>
      </c>
      <c r="B33" s="83">
        <f>SUM(B29:B32)</f>
        <v>2006835.42</v>
      </c>
      <c r="C33" s="62">
        <f>SUM(C29:C32)</f>
        <v>1972089.63</v>
      </c>
      <c r="D33" s="62"/>
      <c r="E33" s="62"/>
      <c r="F33" s="79"/>
    </row>
    <row r="34" spans="1:6" ht="12.75">
      <c r="A34" s="84"/>
      <c r="B34" s="85"/>
      <c r="C34" s="86"/>
      <c r="D34" s="86"/>
      <c r="E34" s="86"/>
      <c r="F34" s="86"/>
    </row>
    <row r="35" spans="1:6" ht="12.75">
      <c r="A35" s="216" t="s">
        <v>246</v>
      </c>
      <c r="B35" s="216"/>
      <c r="C35" s="216"/>
      <c r="D35" s="216"/>
      <c r="E35" s="216"/>
      <c r="F35" s="216"/>
    </row>
    <row r="36" spans="1:6" ht="12.75">
      <c r="A36" s="216" t="s">
        <v>247</v>
      </c>
      <c r="B36" s="216"/>
      <c r="C36" s="216"/>
      <c r="D36" s="216"/>
      <c r="E36" s="216"/>
      <c r="F36" s="216"/>
    </row>
    <row r="37" spans="1:6" ht="12.75">
      <c r="A37" s="63"/>
      <c r="B37" s="63"/>
      <c r="C37" s="63"/>
      <c r="D37" s="63"/>
      <c r="E37" s="63"/>
      <c r="F37" s="63"/>
    </row>
    <row r="38" spans="1:6" ht="12.75">
      <c r="A38" s="87" t="s">
        <v>451</v>
      </c>
      <c r="B38" s="88"/>
      <c r="C38" s="88"/>
      <c r="D38" s="88"/>
      <c r="E38" s="89"/>
      <c r="F38" s="89">
        <v>45051.6</v>
      </c>
    </row>
    <row r="39" spans="1:6" ht="12.75">
      <c r="A39" s="131"/>
      <c r="B39" s="132"/>
      <c r="C39" s="132"/>
      <c r="D39" s="132"/>
      <c r="E39" s="133"/>
      <c r="F39" s="89"/>
    </row>
    <row r="40" spans="1:6" ht="12.75">
      <c r="A40" s="90" t="s">
        <v>15</v>
      </c>
      <c r="B40" s="91"/>
      <c r="C40" s="91"/>
      <c r="D40" s="91"/>
      <c r="E40" s="92"/>
      <c r="F40" s="43"/>
    </row>
    <row r="41" spans="1:6" ht="12.75">
      <c r="A41" s="93" t="s">
        <v>253</v>
      </c>
      <c r="B41" s="94"/>
      <c r="C41" s="94"/>
      <c r="D41" s="47"/>
      <c r="E41" s="43"/>
      <c r="F41" s="43">
        <f>SUM(C25)</f>
        <v>145549.94</v>
      </c>
    </row>
    <row r="42" spans="1:6" ht="12.75">
      <c r="A42" s="93" t="s">
        <v>254</v>
      </c>
      <c r="B42" s="94"/>
      <c r="C42" s="94"/>
      <c r="D42" s="47"/>
      <c r="E42" s="43"/>
      <c r="F42" s="43">
        <v>0</v>
      </c>
    </row>
    <row r="43" spans="1:6" ht="12.75">
      <c r="A43" s="93"/>
      <c r="B43" s="94"/>
      <c r="C43" s="94"/>
      <c r="D43" s="47"/>
      <c r="E43" s="43"/>
      <c r="F43" s="43"/>
    </row>
    <row r="44" spans="1:6" ht="12.75">
      <c r="A44" s="95" t="s">
        <v>14</v>
      </c>
      <c r="B44" s="96"/>
      <c r="C44" s="96"/>
      <c r="D44" s="96"/>
      <c r="E44" s="97"/>
      <c r="F44" s="97">
        <f>SUM(F41:F42)</f>
        <v>145549.94</v>
      </c>
    </row>
    <row r="45" spans="1:6" ht="12.75">
      <c r="A45" s="98"/>
      <c r="B45" s="99"/>
      <c r="C45" s="99"/>
      <c r="D45" s="99"/>
      <c r="E45" s="126"/>
      <c r="F45" s="97"/>
    </row>
    <row r="46" spans="1:6" ht="12.75">
      <c r="A46" s="98" t="s">
        <v>391</v>
      </c>
      <c r="B46" s="99"/>
      <c r="C46" s="100"/>
      <c r="D46" s="100"/>
      <c r="E46" s="101"/>
      <c r="F46" s="43">
        <v>0</v>
      </c>
    </row>
    <row r="47" spans="1:6" ht="12.75">
      <c r="A47" s="98"/>
      <c r="B47" s="99"/>
      <c r="C47" s="100"/>
      <c r="D47" s="100"/>
      <c r="E47" s="101"/>
      <c r="F47" s="101"/>
    </row>
    <row r="48" spans="1:6" ht="12.75">
      <c r="A48" s="98" t="s">
        <v>16</v>
      </c>
      <c r="B48" s="99"/>
      <c r="C48" s="99"/>
      <c r="D48" s="99"/>
      <c r="E48" s="99"/>
      <c r="F48" s="80"/>
    </row>
    <row r="49" spans="1:6" ht="12.75">
      <c r="A49" s="102" t="s">
        <v>452</v>
      </c>
      <c r="B49" s="103"/>
      <c r="C49" s="103"/>
      <c r="D49" s="103"/>
      <c r="E49" s="103"/>
      <c r="F49" s="79">
        <f>SUM(F38+F44-F46)</f>
        <v>190601.54</v>
      </c>
    </row>
    <row r="50" spans="1:6" ht="12.75">
      <c r="A50" s="86"/>
      <c r="B50" s="86"/>
      <c r="C50" s="86"/>
      <c r="D50" s="86"/>
      <c r="E50" s="86"/>
      <c r="F50" s="86"/>
    </row>
    <row r="51" spans="1:6" ht="12.75">
      <c r="A51" s="104" t="s">
        <v>75</v>
      </c>
      <c r="B51" s="39"/>
      <c r="C51" s="39"/>
      <c r="D51" s="39"/>
      <c r="E51" s="39"/>
      <c r="F51" s="39"/>
    </row>
    <row r="52" spans="1:6" ht="12.75">
      <c r="A52" s="104"/>
      <c r="B52" s="39"/>
      <c r="C52" s="39"/>
      <c r="D52" s="39"/>
      <c r="E52" s="39"/>
      <c r="F52" s="39"/>
    </row>
    <row r="53" spans="1:6" ht="12.75">
      <c r="A53" s="217" t="s">
        <v>601</v>
      </c>
      <c r="B53" s="217"/>
      <c r="C53" s="217"/>
      <c r="D53" s="217"/>
      <c r="E53" s="217"/>
      <c r="F53" s="217"/>
    </row>
    <row r="54" spans="1:6" ht="12.75">
      <c r="A54" s="65"/>
      <c r="B54" s="65"/>
      <c r="C54" s="65"/>
      <c r="D54" s="65"/>
      <c r="E54" s="65"/>
      <c r="F54" s="65"/>
    </row>
    <row r="55" spans="1:6" ht="12.75">
      <c r="A55" s="65"/>
      <c r="B55" s="65"/>
      <c r="C55" s="65"/>
      <c r="D55" s="65"/>
      <c r="E55" s="65"/>
      <c r="F55" s="65"/>
    </row>
    <row r="56" spans="1:6" ht="12.75">
      <c r="A56" s="65"/>
      <c r="B56" s="65"/>
      <c r="C56" s="65"/>
      <c r="D56" s="65"/>
      <c r="E56" s="65"/>
      <c r="F56" s="65"/>
    </row>
    <row r="57" spans="1:6" ht="12.75">
      <c r="A57" s="215" t="s">
        <v>248</v>
      </c>
      <c r="B57" s="215"/>
      <c r="C57" s="215"/>
      <c r="D57" s="106">
        <v>12366.3</v>
      </c>
      <c r="E57" s="65"/>
      <c r="F57" s="65"/>
    </row>
    <row r="58" spans="1:6" ht="12.75">
      <c r="A58" s="107" t="s">
        <v>257</v>
      </c>
      <c r="B58" s="108"/>
      <c r="C58" s="108"/>
      <c r="D58" s="134"/>
      <c r="E58" s="65"/>
      <c r="F58" s="65"/>
    </row>
    <row r="59" spans="1:6" ht="12.75">
      <c r="A59" s="218" t="s">
        <v>498</v>
      </c>
      <c r="B59" s="219"/>
      <c r="C59" s="219"/>
      <c r="D59" s="110">
        <f>SUM(B24)</f>
        <v>927083.62</v>
      </c>
      <c r="E59" s="65"/>
      <c r="F59" s="65"/>
    </row>
    <row r="60" spans="1:6" ht="12.75">
      <c r="A60" s="109" t="s">
        <v>274</v>
      </c>
      <c r="B60" s="109"/>
      <c r="C60" s="109"/>
      <c r="D60" s="64">
        <v>0</v>
      </c>
      <c r="E60" s="65"/>
      <c r="F60" s="65"/>
    </row>
    <row r="61" spans="1:6" ht="12.75">
      <c r="A61" s="107" t="s">
        <v>268</v>
      </c>
      <c r="B61" s="107"/>
      <c r="C61" s="107"/>
      <c r="D61" s="106">
        <f>SUM(D59:D60)</f>
        <v>927083.62</v>
      </c>
      <c r="E61" s="65"/>
      <c r="F61" s="65"/>
    </row>
    <row r="62" spans="1:6" ht="12.75">
      <c r="A62" s="107"/>
      <c r="B62" s="107"/>
      <c r="C62" s="107"/>
      <c r="D62" s="106"/>
      <c r="E62" s="65"/>
      <c r="F62" s="65"/>
    </row>
    <row r="63" spans="1:6" ht="12.75">
      <c r="A63" s="107"/>
      <c r="B63" s="107"/>
      <c r="C63" s="107"/>
      <c r="D63" s="106"/>
      <c r="E63" s="65"/>
      <c r="F63" s="65"/>
    </row>
    <row r="64" spans="1:6" ht="12.75">
      <c r="A64" s="107"/>
      <c r="B64" s="107"/>
      <c r="C64" s="107"/>
      <c r="D64" s="106"/>
      <c r="E64" s="65"/>
      <c r="F64" s="65"/>
    </row>
    <row r="65" spans="1:6" ht="12.75">
      <c r="A65" s="107"/>
      <c r="B65" s="107"/>
      <c r="C65" s="107"/>
      <c r="D65" s="106"/>
      <c r="E65" s="65"/>
      <c r="F65" s="65"/>
    </row>
    <row r="66" spans="1:6" ht="12.75">
      <c r="A66" s="107"/>
      <c r="B66" s="107"/>
      <c r="C66" s="107"/>
      <c r="D66" s="111"/>
      <c r="E66" s="65"/>
      <c r="F66" s="65"/>
    </row>
    <row r="67" spans="1:6" ht="12.75">
      <c r="A67" s="107"/>
      <c r="B67" s="107"/>
      <c r="C67" s="107"/>
      <c r="D67" s="111"/>
      <c r="E67" s="65"/>
      <c r="F67" s="65"/>
    </row>
    <row r="68" spans="1:6" ht="12.75">
      <c r="A68" s="107" t="s">
        <v>258</v>
      </c>
      <c r="B68" s="108"/>
      <c r="C68" s="108"/>
      <c r="D68" s="65"/>
      <c r="E68" s="65"/>
      <c r="F68" s="65"/>
    </row>
    <row r="69" spans="1:6" ht="12.75">
      <c r="A69" s="108" t="s">
        <v>111</v>
      </c>
      <c r="B69" s="108"/>
      <c r="C69" s="108"/>
      <c r="D69" s="65"/>
      <c r="E69" s="65"/>
      <c r="F69" s="65"/>
    </row>
    <row r="70" spans="1:9" ht="12.75">
      <c r="A70" s="32" t="s">
        <v>250</v>
      </c>
      <c r="B70" s="33"/>
      <c r="C70" s="34" t="s">
        <v>483</v>
      </c>
      <c r="D70" s="34" t="s">
        <v>66</v>
      </c>
      <c r="E70" s="226" t="s">
        <v>490</v>
      </c>
      <c r="F70" s="214"/>
      <c r="G70" s="227"/>
      <c r="H70" s="38"/>
      <c r="I70" s="41"/>
    </row>
    <row r="71" spans="1:9" ht="12.75">
      <c r="A71" s="35" t="s">
        <v>251</v>
      </c>
      <c r="B71" s="36"/>
      <c r="C71" s="178" t="s">
        <v>484</v>
      </c>
      <c r="D71" s="37" t="s">
        <v>4</v>
      </c>
      <c r="E71" s="154" t="s">
        <v>485</v>
      </c>
      <c r="F71" s="5" t="s">
        <v>486</v>
      </c>
      <c r="G71" s="5" t="s">
        <v>487</v>
      </c>
      <c r="H71" s="38"/>
      <c r="I71" s="41"/>
    </row>
    <row r="72" spans="1:9" ht="12.75">
      <c r="A72" s="220" t="s">
        <v>249</v>
      </c>
      <c r="B72" s="221"/>
      <c r="C72" s="151" t="s">
        <v>260</v>
      </c>
      <c r="D72" s="112">
        <v>68346.36</v>
      </c>
      <c r="E72" s="13" t="s">
        <v>488</v>
      </c>
      <c r="F72" s="43">
        <v>1.39</v>
      </c>
      <c r="G72" s="76">
        <v>1.39</v>
      </c>
      <c r="I72" s="51"/>
    </row>
    <row r="73" spans="1:9" ht="12.75">
      <c r="A73" s="220" t="s">
        <v>256</v>
      </c>
      <c r="B73" s="221"/>
      <c r="C73" s="151" t="s">
        <v>17</v>
      </c>
      <c r="D73" s="82">
        <v>324604</v>
      </c>
      <c r="E73" s="13" t="s">
        <v>488</v>
      </c>
      <c r="F73" s="186">
        <v>6.06</v>
      </c>
      <c r="G73" s="187">
        <v>6.71</v>
      </c>
      <c r="I73" s="51"/>
    </row>
    <row r="74" spans="1:7" ht="12.75">
      <c r="A74" s="114" t="s">
        <v>444</v>
      </c>
      <c r="B74" s="115"/>
      <c r="C74" s="151" t="s">
        <v>599</v>
      </c>
      <c r="D74" s="82">
        <v>13164.19</v>
      </c>
      <c r="E74" s="190" t="s">
        <v>504</v>
      </c>
      <c r="F74" s="179" t="s">
        <v>595</v>
      </c>
      <c r="G74" s="179" t="s">
        <v>595</v>
      </c>
    </row>
    <row r="75" spans="1:9" ht="12.75">
      <c r="A75" s="114" t="s">
        <v>67</v>
      </c>
      <c r="B75" s="115"/>
      <c r="C75" s="151" t="s">
        <v>597</v>
      </c>
      <c r="D75" s="82">
        <v>15652.46</v>
      </c>
      <c r="E75" s="13" t="s">
        <v>488</v>
      </c>
      <c r="F75" s="43">
        <v>0.31</v>
      </c>
      <c r="G75" s="76">
        <v>0.32</v>
      </c>
      <c r="I75" s="51"/>
    </row>
    <row r="76" spans="1:9" ht="12.75">
      <c r="A76" s="114" t="s">
        <v>68</v>
      </c>
      <c r="B76" s="115"/>
      <c r="C76" s="151" t="s">
        <v>20</v>
      </c>
      <c r="D76" s="116">
        <v>3933.6</v>
      </c>
      <c r="E76" s="13" t="s">
        <v>488</v>
      </c>
      <c r="F76" s="43">
        <v>0.08</v>
      </c>
      <c r="G76" s="76">
        <v>0.08</v>
      </c>
      <c r="I76" s="51"/>
    </row>
    <row r="77" spans="1:9" ht="12.75">
      <c r="A77" s="117" t="s">
        <v>78</v>
      </c>
      <c r="B77" s="118"/>
      <c r="C77" s="151" t="s">
        <v>76</v>
      </c>
      <c r="D77" s="116">
        <v>3360</v>
      </c>
      <c r="E77" s="13" t="s">
        <v>488</v>
      </c>
      <c r="F77" s="43">
        <v>0.06</v>
      </c>
      <c r="G77" s="76">
        <v>0.07</v>
      </c>
      <c r="I77" s="51"/>
    </row>
    <row r="78" spans="1:9" ht="12.75">
      <c r="A78" s="143" t="s">
        <v>492</v>
      </c>
      <c r="B78" s="118"/>
      <c r="C78" s="151" t="s">
        <v>261</v>
      </c>
      <c r="D78" s="116">
        <v>59618.67</v>
      </c>
      <c r="E78" s="13" t="s">
        <v>491</v>
      </c>
      <c r="F78" s="43">
        <v>1.16</v>
      </c>
      <c r="G78" s="76">
        <v>1.23</v>
      </c>
      <c r="I78" s="51"/>
    </row>
    <row r="79" spans="1:9" ht="12.75">
      <c r="A79" s="177" t="s">
        <v>596</v>
      </c>
      <c r="B79" s="118"/>
      <c r="C79" s="151" t="s">
        <v>261</v>
      </c>
      <c r="D79" s="116">
        <v>942.14</v>
      </c>
      <c r="E79" s="13" t="s">
        <v>488</v>
      </c>
      <c r="F79" s="76">
        <v>0.0222</v>
      </c>
      <c r="G79" s="76">
        <v>0.0222</v>
      </c>
      <c r="I79" s="51"/>
    </row>
    <row r="80" spans="1:9" ht="12.75">
      <c r="A80" s="113" t="s">
        <v>11</v>
      </c>
      <c r="B80" s="47"/>
      <c r="C80" s="151" t="s">
        <v>18</v>
      </c>
      <c r="D80" s="82">
        <v>145378.88</v>
      </c>
      <c r="E80" s="13" t="s">
        <v>488</v>
      </c>
      <c r="F80" s="76">
        <v>2.84</v>
      </c>
      <c r="G80" s="76">
        <v>2.98</v>
      </c>
      <c r="I80" s="51"/>
    </row>
    <row r="81" spans="1:9" ht="12.75">
      <c r="A81" s="135" t="s">
        <v>281</v>
      </c>
      <c r="B81" s="100"/>
      <c r="C81" s="151" t="s">
        <v>114</v>
      </c>
      <c r="D81" s="116">
        <v>154059.94</v>
      </c>
      <c r="E81" s="13" t="s">
        <v>488</v>
      </c>
      <c r="F81" s="76">
        <v>3.15</v>
      </c>
      <c r="G81" s="76">
        <v>3.15</v>
      </c>
      <c r="I81" s="51"/>
    </row>
    <row r="82" spans="1:8" ht="15">
      <c r="A82" s="135"/>
      <c r="B82" s="100"/>
      <c r="C82" s="116"/>
      <c r="D82" s="116"/>
      <c r="E82" s="13"/>
      <c r="F82" s="5" t="s">
        <v>493</v>
      </c>
      <c r="G82" s="5" t="s">
        <v>494</v>
      </c>
      <c r="H82" s="45"/>
    </row>
    <row r="83" spans="1:8" ht="15">
      <c r="A83" s="177" t="s">
        <v>446</v>
      </c>
      <c r="B83" s="127"/>
      <c r="C83" s="151" t="s">
        <v>19</v>
      </c>
      <c r="D83" s="116">
        <v>40624.92</v>
      </c>
      <c r="E83" s="13" t="s">
        <v>489</v>
      </c>
      <c r="F83" s="76">
        <v>3.66</v>
      </c>
      <c r="G83" s="76">
        <v>3.94</v>
      </c>
      <c r="H83" s="45"/>
    </row>
    <row r="84" spans="1:7" ht="12.75">
      <c r="A84" s="113" t="s">
        <v>269</v>
      </c>
      <c r="B84" s="43"/>
      <c r="C84" s="121"/>
      <c r="D84" s="121">
        <f>SUM(D72:D83)</f>
        <v>829685.16</v>
      </c>
      <c r="E84" s="76"/>
      <c r="F84" s="76"/>
      <c r="G84" s="5"/>
    </row>
    <row r="85" spans="1:6" ht="12.75">
      <c r="A85" s="86"/>
      <c r="B85" s="44"/>
      <c r="C85" s="122"/>
      <c r="D85" s="123"/>
      <c r="E85" s="10"/>
      <c r="F85" s="10"/>
    </row>
    <row r="86" spans="1:6" ht="12.75">
      <c r="A86" s="44" t="s">
        <v>9</v>
      </c>
      <c r="B86" s="44"/>
      <c r="C86" s="122"/>
      <c r="D86" s="123">
        <v>51773.48</v>
      </c>
      <c r="E86" s="10" t="s">
        <v>276</v>
      </c>
      <c r="F86" s="10"/>
    </row>
    <row r="87" spans="1:6" ht="12.75">
      <c r="A87" s="42"/>
      <c r="B87" s="42"/>
      <c r="C87" s="42"/>
      <c r="D87" s="42"/>
      <c r="E87" s="42"/>
      <c r="F87" s="42"/>
    </row>
    <row r="88" spans="1:10" ht="12.75">
      <c r="A88" s="128" t="s">
        <v>275</v>
      </c>
      <c r="B88" s="128"/>
      <c r="C88" s="129"/>
      <c r="D88" s="130">
        <v>9340</v>
      </c>
      <c r="E88" s="40" t="s">
        <v>278</v>
      </c>
      <c r="F88" s="40"/>
      <c r="G88" s="42"/>
      <c r="H88" s="42"/>
      <c r="I88" s="42"/>
      <c r="J88" s="42"/>
    </row>
    <row r="89" spans="1:10" ht="12.75">
      <c r="A89" s="128" t="s">
        <v>279</v>
      </c>
      <c r="B89" s="128"/>
      <c r="C89" s="129"/>
      <c r="D89" s="130">
        <v>21606.48</v>
      </c>
      <c r="E89" s="40" t="s">
        <v>283</v>
      </c>
      <c r="F89" s="40"/>
      <c r="G89" s="42"/>
      <c r="H89" s="42"/>
      <c r="I89" s="42"/>
      <c r="J89" s="42"/>
    </row>
    <row r="90" spans="1:6" ht="12.75">
      <c r="A90" s="40" t="s">
        <v>282</v>
      </c>
      <c r="B90" s="40"/>
      <c r="C90" s="40"/>
      <c r="D90" s="40">
        <v>10251</v>
      </c>
      <c r="E90" s="40"/>
      <c r="F90" s="40"/>
    </row>
    <row r="91" spans="1:6" ht="12.75">
      <c r="A91" s="107" t="s">
        <v>270</v>
      </c>
      <c r="B91" s="39"/>
      <c r="C91" s="39"/>
      <c r="D91" s="124">
        <f>SUM(D84:D90)</f>
        <v>922656.12</v>
      </c>
      <c r="E91" s="125"/>
      <c r="F91" s="125"/>
    </row>
    <row r="92" spans="1:6" ht="12.75">
      <c r="A92" s="215" t="s">
        <v>600</v>
      </c>
      <c r="B92" s="215"/>
      <c r="C92" s="215"/>
      <c r="D92" s="106">
        <f>SUM(D57+D61-D91)</f>
        <v>16793.800000000047</v>
      </c>
      <c r="E92" s="125"/>
      <c r="F92" s="125"/>
    </row>
    <row r="93" spans="1:6" ht="12.75">
      <c r="A93" s="148" t="s">
        <v>501</v>
      </c>
      <c r="B93" s="125"/>
      <c r="C93" s="125"/>
      <c r="D93" s="106">
        <f>SUM(E24)</f>
        <v>34099.149999999994</v>
      </c>
      <c r="E93" s="125"/>
      <c r="F93" s="125"/>
    </row>
    <row r="94" spans="1:6" ht="12.75">
      <c r="A94" s="148" t="s">
        <v>502</v>
      </c>
      <c r="B94" s="125"/>
      <c r="C94" s="125"/>
      <c r="D94" s="106"/>
      <c r="E94" s="125"/>
      <c r="F94" s="125"/>
    </row>
    <row r="95" spans="1:6" ht="12.75">
      <c r="A95" s="212" t="s">
        <v>615</v>
      </c>
      <c r="B95" s="212"/>
      <c r="C95" s="212"/>
      <c r="D95" s="106">
        <f>SUM(D92-D93)</f>
        <v>-17305.349999999948</v>
      </c>
      <c r="E95" s="125"/>
      <c r="F95" s="125"/>
    </row>
    <row r="96" spans="1:6" ht="12.75">
      <c r="A96" s="125"/>
      <c r="B96" s="125"/>
      <c r="C96" s="125"/>
      <c r="D96" s="125"/>
      <c r="E96" s="125"/>
      <c r="F96" s="125"/>
    </row>
    <row r="97" spans="1:7" ht="12.75">
      <c r="A97" s="9" t="s">
        <v>74</v>
      </c>
      <c r="B97" s="9"/>
      <c r="C97" s="9"/>
      <c r="D97" s="9"/>
      <c r="E97" s="65"/>
      <c r="F97" s="10"/>
      <c r="G97" s="65" t="s">
        <v>104</v>
      </c>
    </row>
    <row r="98" spans="1:7" ht="12.75">
      <c r="A98" s="9"/>
      <c r="B98" s="9"/>
      <c r="C98" s="9"/>
      <c r="D98" s="9"/>
      <c r="E98" s="9" t="s">
        <v>495</v>
      </c>
      <c r="F98" s="174" t="s">
        <v>607</v>
      </c>
      <c r="G98" s="171" t="s">
        <v>608</v>
      </c>
    </row>
    <row r="99" spans="1:7" ht="12.75">
      <c r="A99" t="s">
        <v>620</v>
      </c>
      <c r="B99" s="10" t="s">
        <v>392</v>
      </c>
      <c r="C99" s="10"/>
      <c r="D99" s="10"/>
      <c r="E99" s="173" t="s">
        <v>592</v>
      </c>
      <c r="F99" s="69">
        <v>144.98</v>
      </c>
      <c r="G99" s="120">
        <v>149.33</v>
      </c>
    </row>
    <row r="100" spans="1:7" ht="12.75">
      <c r="A100" s="10"/>
      <c r="B100" s="10" t="s">
        <v>393</v>
      </c>
      <c r="C100" s="10"/>
      <c r="D100" s="10"/>
      <c r="E100" s="173" t="s">
        <v>592</v>
      </c>
      <c r="F100" s="69"/>
      <c r="G100" s="120"/>
    </row>
    <row r="101" spans="1:7" ht="12.75">
      <c r="A101" t="s">
        <v>620</v>
      </c>
      <c r="B101" s="10" t="s">
        <v>394</v>
      </c>
      <c r="C101" s="10"/>
      <c r="D101" s="10"/>
      <c r="E101" s="109"/>
      <c r="F101" s="69"/>
      <c r="G101" s="69"/>
    </row>
    <row r="102" spans="1:7" ht="12.75">
      <c r="A102" s="10"/>
      <c r="B102" s="10" t="s">
        <v>395</v>
      </c>
      <c r="C102" s="10"/>
      <c r="D102" s="10"/>
      <c r="E102" s="173" t="s">
        <v>593</v>
      </c>
      <c r="F102" s="120">
        <v>1902.22</v>
      </c>
      <c r="G102" s="120">
        <v>1932.88</v>
      </c>
    </row>
    <row r="103" spans="1:7" ht="12.75">
      <c r="A103" s="10" t="s">
        <v>181</v>
      </c>
      <c r="B103" s="10" t="s">
        <v>108</v>
      </c>
      <c r="C103" s="10"/>
      <c r="D103" s="10"/>
      <c r="E103" s="173" t="s">
        <v>107</v>
      </c>
      <c r="F103" s="120">
        <v>21.54</v>
      </c>
      <c r="G103" s="120">
        <v>23.91</v>
      </c>
    </row>
    <row r="104" spans="1:7" ht="12.75">
      <c r="A104" s="10" t="s">
        <v>181</v>
      </c>
      <c r="B104" s="10" t="s">
        <v>109</v>
      </c>
      <c r="C104" s="10"/>
      <c r="D104" s="10"/>
      <c r="E104" s="173" t="s">
        <v>107</v>
      </c>
      <c r="F104" s="120">
        <v>14.82</v>
      </c>
      <c r="G104" s="120">
        <v>16.45</v>
      </c>
    </row>
    <row r="105" spans="1:7" ht="12.75">
      <c r="A105" s="10"/>
      <c r="B105" s="10"/>
      <c r="C105" s="10"/>
      <c r="D105" s="10"/>
      <c r="E105" s="173"/>
      <c r="F105" s="120"/>
      <c r="G105" s="120"/>
    </row>
    <row r="106" spans="1:6" ht="12.75">
      <c r="A106" s="10"/>
      <c r="B106" s="10"/>
      <c r="C106" s="10"/>
      <c r="D106" s="10"/>
      <c r="E106" s="120"/>
      <c r="F106" s="120"/>
    </row>
    <row r="107" spans="1:7" ht="12.75">
      <c r="A107" s="203" t="s">
        <v>112</v>
      </c>
      <c r="B107" s="203"/>
      <c r="C107" s="203"/>
      <c r="D107" s="9"/>
      <c r="E107" s="203"/>
      <c r="F107" s="203"/>
      <c r="G107" s="203"/>
    </row>
    <row r="108" spans="1:7" ht="12.75">
      <c r="A108" s="203" t="s">
        <v>113</v>
      </c>
      <c r="B108" s="203"/>
      <c r="C108" s="203"/>
      <c r="D108" s="203"/>
      <c r="E108" s="203"/>
      <c r="F108" s="203"/>
      <c r="G108" s="203"/>
    </row>
    <row r="109" spans="1:7" ht="12.75">
      <c r="A109" s="50" t="s">
        <v>503</v>
      </c>
      <c r="B109" s="203"/>
      <c r="C109" s="203"/>
      <c r="D109" s="203"/>
      <c r="E109" s="203"/>
      <c r="F109" s="203"/>
      <c r="G109" s="203"/>
    </row>
    <row r="110" spans="1:7" ht="12.75">
      <c r="A110" t="s">
        <v>500</v>
      </c>
      <c r="B110" s="203"/>
      <c r="C110" s="203"/>
      <c r="D110" s="203"/>
      <c r="E110" s="203"/>
      <c r="F110" s="203"/>
      <c r="G110" s="203"/>
    </row>
    <row r="111" spans="1:7" ht="12.75">
      <c r="A111" t="s">
        <v>654</v>
      </c>
      <c r="B111" s="203"/>
      <c r="C111" s="203"/>
      <c r="D111" s="203"/>
      <c r="E111" s="203"/>
      <c r="F111" s="203"/>
      <c r="G111" s="203"/>
    </row>
    <row r="112" spans="1:7" ht="12.75">
      <c r="A112" t="s">
        <v>655</v>
      </c>
      <c r="B112" s="203"/>
      <c r="C112" s="203"/>
      <c r="D112" s="203"/>
      <c r="E112" s="203"/>
      <c r="F112" s="203"/>
      <c r="G112" s="203"/>
    </row>
    <row r="113" spans="1:7" ht="12.75">
      <c r="A113" t="s">
        <v>656</v>
      </c>
      <c r="B113" s="203"/>
      <c r="C113" s="203"/>
      <c r="D113" s="203"/>
      <c r="E113" s="203"/>
      <c r="F113" s="203"/>
      <c r="G113" s="203"/>
    </row>
    <row r="114" spans="1:7" ht="12.75">
      <c r="A114" t="s">
        <v>658</v>
      </c>
      <c r="B114" s="203"/>
      <c r="C114" s="203"/>
      <c r="D114" s="203"/>
      <c r="E114" s="203"/>
      <c r="F114" s="203"/>
      <c r="G114" s="203"/>
    </row>
    <row r="115" spans="1:7" ht="12.75">
      <c r="A115" s="50" t="s">
        <v>657</v>
      </c>
      <c r="B115" s="203"/>
      <c r="C115" s="203"/>
      <c r="D115" s="203"/>
      <c r="E115" s="203"/>
      <c r="F115" s="203"/>
      <c r="G115" s="203"/>
    </row>
    <row r="116" spans="1:7" ht="12.75">
      <c r="A116" t="s">
        <v>659</v>
      </c>
      <c r="B116" s="203"/>
      <c r="C116" s="203"/>
      <c r="D116" s="203"/>
      <c r="E116" s="203"/>
      <c r="F116" s="203"/>
      <c r="G116" s="203"/>
    </row>
    <row r="117" spans="1:6" ht="12.75">
      <c r="A117" s="10"/>
      <c r="B117" s="10"/>
      <c r="C117" s="10"/>
      <c r="D117" s="10"/>
      <c r="E117" s="10"/>
      <c r="F117" s="10"/>
    </row>
    <row r="118" spans="1:6" ht="12.75">
      <c r="A118" s="10" t="s">
        <v>273</v>
      </c>
      <c r="B118" s="10"/>
      <c r="C118" s="10" t="s">
        <v>442</v>
      </c>
      <c r="D118" s="10"/>
      <c r="E118" s="10"/>
      <c r="F118" s="10"/>
    </row>
    <row r="119" spans="1:6" ht="12.75">
      <c r="A119" s="10"/>
      <c r="B119" s="10"/>
      <c r="C119" s="10"/>
      <c r="D119" s="10"/>
      <c r="E119" s="10"/>
      <c r="F119" s="10"/>
    </row>
    <row r="120" spans="1:6" ht="12.75">
      <c r="A120" s="10"/>
      <c r="B120" s="10"/>
      <c r="C120" s="10"/>
      <c r="D120" s="10"/>
      <c r="E120" s="10"/>
      <c r="F120" s="10"/>
    </row>
    <row r="121" spans="1:3" ht="12.75">
      <c r="A121" s="10"/>
      <c r="B121" s="10"/>
      <c r="C121" s="10"/>
    </row>
    <row r="122" spans="1:3" ht="12.75">
      <c r="A122" s="10"/>
      <c r="B122" s="10"/>
      <c r="C122" s="10"/>
    </row>
    <row r="123" spans="1:3" ht="12.75">
      <c r="A123" s="10"/>
      <c r="B123" s="10"/>
      <c r="C123" s="10"/>
    </row>
    <row r="124" spans="1:3" ht="12.75">
      <c r="A124" s="10" t="s">
        <v>280</v>
      </c>
      <c r="B124" s="10"/>
      <c r="C124" s="10"/>
    </row>
    <row r="125" spans="1:6" ht="12.75">
      <c r="A125" s="10"/>
      <c r="B125" s="10"/>
      <c r="C125" s="10"/>
      <c r="D125" s="10"/>
      <c r="E125" s="10"/>
      <c r="F125" s="10"/>
    </row>
    <row r="126" spans="1:6" ht="12.75">
      <c r="A126" s="10"/>
      <c r="B126" s="10"/>
      <c r="C126" s="10"/>
      <c r="D126" s="10"/>
      <c r="E126" s="10"/>
      <c r="F126" s="10"/>
    </row>
    <row r="127" spans="1:6" ht="12.75">
      <c r="A127" s="10"/>
      <c r="B127" s="10"/>
      <c r="C127" s="10"/>
      <c r="D127" s="10"/>
      <c r="E127" s="10"/>
      <c r="F127" s="10"/>
    </row>
    <row r="128" spans="1:6" ht="12.75">
      <c r="A128" s="10"/>
      <c r="B128" s="10"/>
      <c r="C128" s="10"/>
      <c r="D128" s="10"/>
      <c r="E128" s="10"/>
      <c r="F128" s="10"/>
    </row>
    <row r="129" spans="1:6" ht="12.75">
      <c r="A129" s="10"/>
      <c r="B129" s="10"/>
      <c r="C129" s="10"/>
      <c r="D129" s="10"/>
      <c r="E129" s="10"/>
      <c r="F129" s="10"/>
    </row>
    <row r="130" spans="1:6" ht="12.75">
      <c r="A130" s="10"/>
      <c r="B130" s="10"/>
      <c r="C130" s="10"/>
      <c r="D130" s="10"/>
      <c r="E130" s="10"/>
      <c r="F130" s="10"/>
    </row>
  </sheetData>
  <sheetProtection/>
  <mergeCells count="15">
    <mergeCell ref="A3:F3"/>
    <mergeCell ref="A4:F4"/>
    <mergeCell ref="A13:F13"/>
    <mergeCell ref="D15:E15"/>
    <mergeCell ref="D16:E16"/>
    <mergeCell ref="A35:F35"/>
    <mergeCell ref="A59:C59"/>
    <mergeCell ref="A72:B72"/>
    <mergeCell ref="A73:B73"/>
    <mergeCell ref="E70:G70"/>
    <mergeCell ref="A95:C95"/>
    <mergeCell ref="A36:F36"/>
    <mergeCell ref="A92:C92"/>
    <mergeCell ref="A53:F53"/>
    <mergeCell ref="A57:C57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I123"/>
  <sheetViews>
    <sheetView zoomScalePageLayoutView="0" workbookViewId="0" topLeftCell="A85">
      <selection activeCell="A62" sqref="A62:A63"/>
    </sheetView>
  </sheetViews>
  <sheetFormatPr defaultColWidth="9.00390625" defaultRowHeight="12.75"/>
  <cols>
    <col min="1" max="1" width="22.00390625" style="0" customWidth="1"/>
    <col min="2" max="2" width="17.875" style="0" customWidth="1"/>
    <col min="3" max="3" width="11.00390625" style="0" customWidth="1"/>
    <col min="4" max="4" width="16.50390625" style="0" customWidth="1"/>
    <col min="5" max="5" width="13.375" style="0" customWidth="1"/>
    <col min="7" max="7" width="10.625" style="0" customWidth="1"/>
  </cols>
  <sheetData>
    <row r="1" spans="1:6" ht="12.75">
      <c r="A1" s="216" t="s">
        <v>448</v>
      </c>
      <c r="B1" s="216"/>
      <c r="C1" s="216"/>
      <c r="D1" s="216"/>
      <c r="E1" s="216"/>
      <c r="F1" s="216"/>
    </row>
    <row r="2" spans="1:6" ht="12.75">
      <c r="A2" s="228" t="s">
        <v>28</v>
      </c>
      <c r="B2" s="228"/>
      <c r="C2" s="228"/>
      <c r="D2" s="228"/>
      <c r="E2" s="228"/>
      <c r="F2" s="228"/>
    </row>
    <row r="3" spans="1:6" ht="12.75">
      <c r="A3" s="39"/>
      <c r="B3" s="65" t="s">
        <v>26</v>
      </c>
      <c r="C3" s="217" t="s">
        <v>375</v>
      </c>
      <c r="D3" s="228"/>
      <c r="E3" s="9" t="s">
        <v>573</v>
      </c>
      <c r="F3" s="10"/>
    </row>
    <row r="4" spans="1:6" ht="12.75">
      <c r="A4" s="39"/>
      <c r="B4" s="9"/>
      <c r="C4" s="9"/>
      <c r="D4" s="10"/>
      <c r="E4" s="9"/>
      <c r="F4" s="10"/>
    </row>
    <row r="5" spans="1:6" ht="12.75">
      <c r="A5" s="39" t="s">
        <v>21</v>
      </c>
      <c r="B5" s="40"/>
      <c r="C5" s="40"/>
      <c r="D5" s="40"/>
      <c r="E5" s="166" t="s">
        <v>462</v>
      </c>
      <c r="F5" s="10"/>
    </row>
    <row r="6" spans="1:6" ht="12.75">
      <c r="A6" s="66" t="s">
        <v>262</v>
      </c>
      <c r="B6" s="67"/>
      <c r="C6" s="67"/>
      <c r="D6" s="67"/>
      <c r="E6" s="202" t="s">
        <v>682</v>
      </c>
      <c r="F6" s="69"/>
    </row>
    <row r="7" spans="1:6" ht="12.75">
      <c r="A7" s="66" t="s">
        <v>263</v>
      </c>
      <c r="B7" s="67"/>
      <c r="C7" s="67"/>
      <c r="D7" s="67"/>
      <c r="E7" s="202" t="s">
        <v>683</v>
      </c>
      <c r="F7" s="69"/>
    </row>
    <row r="8" spans="1:6" ht="12.75">
      <c r="A8" s="66" t="s">
        <v>264</v>
      </c>
      <c r="B8" s="68"/>
      <c r="C8" s="69"/>
      <c r="D8" s="69"/>
      <c r="E8" s="166" t="s">
        <v>518</v>
      </c>
      <c r="F8" s="9"/>
    </row>
    <row r="9" spans="1:6" ht="12.75">
      <c r="A9" s="39" t="s">
        <v>265</v>
      </c>
      <c r="B9" s="40"/>
      <c r="C9" s="40"/>
      <c r="D9" s="40"/>
      <c r="E9" s="166" t="s">
        <v>531</v>
      </c>
      <c r="F9" s="9"/>
    </row>
    <row r="10" spans="1:6" ht="12.75">
      <c r="A10" s="39" t="s">
        <v>455</v>
      </c>
      <c r="B10" s="40"/>
      <c r="C10" s="40"/>
      <c r="D10" s="40"/>
      <c r="E10" s="9"/>
      <c r="F10" s="10"/>
    </row>
    <row r="13" spans="1:6" ht="12.75">
      <c r="A13" s="217" t="s">
        <v>449</v>
      </c>
      <c r="B13" s="217"/>
      <c r="C13" s="217"/>
      <c r="D13" s="217"/>
      <c r="E13" s="217"/>
      <c r="F13" s="217"/>
    </row>
    <row r="14" spans="1:6" ht="12.75">
      <c r="A14" s="65"/>
      <c r="B14" s="65"/>
      <c r="C14" s="65"/>
      <c r="D14" s="65"/>
      <c r="E14" s="65"/>
      <c r="F14" s="65"/>
    </row>
    <row r="15" spans="1:6" ht="12.75">
      <c r="A15" s="70" t="s">
        <v>0</v>
      </c>
      <c r="B15" s="71" t="s">
        <v>23</v>
      </c>
      <c r="C15" s="71" t="s">
        <v>5</v>
      </c>
      <c r="D15" s="229" t="s">
        <v>24</v>
      </c>
      <c r="E15" s="230"/>
      <c r="F15" s="71" t="s">
        <v>7</v>
      </c>
    </row>
    <row r="16" spans="1:6" ht="12.75">
      <c r="A16" s="72" t="s">
        <v>1</v>
      </c>
      <c r="B16" s="73" t="s">
        <v>2</v>
      </c>
      <c r="C16" s="73" t="s">
        <v>2</v>
      </c>
      <c r="D16" s="231" t="s">
        <v>450</v>
      </c>
      <c r="E16" s="232"/>
      <c r="F16" s="73" t="s">
        <v>8</v>
      </c>
    </row>
    <row r="17" spans="1:6" ht="12.75">
      <c r="A17" s="72"/>
      <c r="B17" s="74" t="s">
        <v>3</v>
      </c>
      <c r="C17" s="74" t="s">
        <v>3</v>
      </c>
      <c r="D17" s="75" t="s">
        <v>2</v>
      </c>
      <c r="E17" s="76" t="s">
        <v>6</v>
      </c>
      <c r="F17" s="73"/>
    </row>
    <row r="18" spans="1:6" ht="12.75">
      <c r="A18" s="77"/>
      <c r="B18" s="75" t="s">
        <v>4</v>
      </c>
      <c r="C18" s="75" t="s">
        <v>4</v>
      </c>
      <c r="D18" s="75" t="s">
        <v>4</v>
      </c>
      <c r="E18" s="75" t="s">
        <v>4</v>
      </c>
      <c r="F18" s="74"/>
    </row>
    <row r="19" spans="1:6" ht="12.75">
      <c r="A19" s="5" t="s">
        <v>613</v>
      </c>
      <c r="B19" s="76">
        <v>190361.92</v>
      </c>
      <c r="C19" s="76">
        <v>151096.46</v>
      </c>
      <c r="D19" s="76">
        <v>39265.46</v>
      </c>
      <c r="E19" s="76">
        <v>6663.82</v>
      </c>
      <c r="F19" s="70"/>
    </row>
    <row r="20" spans="1:6" ht="12.75">
      <c r="A20" s="76" t="s">
        <v>11</v>
      </c>
      <c r="B20" s="76">
        <v>59883.72</v>
      </c>
      <c r="C20" s="76">
        <v>47221.05</v>
      </c>
      <c r="D20" s="76">
        <v>12662.67</v>
      </c>
      <c r="E20" s="76">
        <v>2682.05</v>
      </c>
      <c r="F20" s="72"/>
    </row>
    <row r="21" spans="1:6" ht="12.75">
      <c r="A21" s="76" t="s">
        <v>49</v>
      </c>
      <c r="B21" s="76">
        <v>12819.96</v>
      </c>
      <c r="C21" s="76">
        <v>9934.84</v>
      </c>
      <c r="D21" s="76">
        <v>2885.12</v>
      </c>
      <c r="E21" s="76">
        <v>497.89</v>
      </c>
      <c r="F21" s="72"/>
    </row>
    <row r="22" spans="1:6" ht="12.75">
      <c r="A22" s="62" t="s">
        <v>65</v>
      </c>
      <c r="B22" s="62">
        <f>SUM(B19:B21)</f>
        <v>263065.60000000003</v>
      </c>
      <c r="C22" s="62">
        <f>SUM(C19:C21)</f>
        <v>208252.35</v>
      </c>
      <c r="D22" s="62">
        <f>SUM(D19:D21)</f>
        <v>54813.25</v>
      </c>
      <c r="E22" s="62">
        <f>SUM(E19:E21)</f>
        <v>9843.759999999998</v>
      </c>
      <c r="F22" s="78"/>
    </row>
    <row r="23" spans="1:6" ht="12.75">
      <c r="A23" s="76" t="s">
        <v>318</v>
      </c>
      <c r="B23" s="76">
        <v>34017.6</v>
      </c>
      <c r="C23" s="76">
        <v>26556.68</v>
      </c>
      <c r="D23" s="76">
        <v>7460.92</v>
      </c>
      <c r="E23" s="76">
        <v>1791.32</v>
      </c>
      <c r="F23" s="78"/>
    </row>
    <row r="24" spans="1:6" ht="12.75">
      <c r="A24" s="62" t="s">
        <v>13</v>
      </c>
      <c r="B24" s="62">
        <f>SUM(B22:B23)</f>
        <v>297083.2</v>
      </c>
      <c r="C24" s="62">
        <f>SUM(C22:C23)</f>
        <v>234809.03</v>
      </c>
      <c r="D24" s="62">
        <f>SUM(D22:D23)</f>
        <v>62274.17</v>
      </c>
      <c r="E24" s="62">
        <f>SUM(E22:E23)</f>
        <v>11635.079999999998</v>
      </c>
      <c r="F24" s="79">
        <v>95</v>
      </c>
    </row>
    <row r="25" spans="1:6" ht="12.75">
      <c r="A25" s="62"/>
      <c r="B25" s="62"/>
      <c r="C25" s="62"/>
      <c r="D25" s="62"/>
      <c r="E25" s="62"/>
      <c r="F25" s="78"/>
    </row>
    <row r="26" spans="1:6" ht="12.75">
      <c r="A26" s="62"/>
      <c r="B26" s="62"/>
      <c r="C26" s="62"/>
      <c r="D26" s="76"/>
      <c r="E26" s="76"/>
      <c r="F26" s="78"/>
    </row>
    <row r="27" spans="1:6" ht="12.75">
      <c r="A27" s="81" t="s">
        <v>71</v>
      </c>
      <c r="B27" s="82">
        <v>313661.98</v>
      </c>
      <c r="C27" s="76">
        <v>304405.23</v>
      </c>
      <c r="D27" s="76"/>
      <c r="E27" s="76"/>
      <c r="F27" s="78"/>
    </row>
    <row r="28" spans="1:6" ht="12.75">
      <c r="A28" s="81" t="s">
        <v>79</v>
      </c>
      <c r="B28" s="82">
        <v>211299.81</v>
      </c>
      <c r="C28" s="76">
        <v>199490.61</v>
      </c>
      <c r="D28" s="76"/>
      <c r="E28" s="76"/>
      <c r="F28" s="78"/>
    </row>
    <row r="29" spans="1:6" ht="12.75">
      <c r="A29" s="81"/>
      <c r="B29" s="83"/>
      <c r="C29" s="62"/>
      <c r="D29" s="62"/>
      <c r="E29" s="62"/>
      <c r="F29" s="78"/>
    </row>
    <row r="30" spans="1:6" ht="12.75">
      <c r="A30" s="81" t="s">
        <v>73</v>
      </c>
      <c r="B30" s="83">
        <f>SUM(B27:B29)</f>
        <v>524961.79</v>
      </c>
      <c r="C30" s="62">
        <f>SUM(C27:C29)</f>
        <v>503895.83999999997</v>
      </c>
      <c r="D30" s="62"/>
      <c r="E30" s="62"/>
      <c r="F30" s="79"/>
    </row>
    <row r="34" spans="1:6" ht="12.75">
      <c r="A34" s="216" t="s">
        <v>246</v>
      </c>
      <c r="B34" s="216"/>
      <c r="C34" s="216"/>
      <c r="D34" s="216"/>
      <c r="E34" s="216"/>
      <c r="F34" s="216"/>
    </row>
    <row r="35" spans="1:6" ht="12.75">
      <c r="A35" s="216" t="s">
        <v>247</v>
      </c>
      <c r="B35" s="216"/>
      <c r="C35" s="216"/>
      <c r="D35" s="216"/>
      <c r="E35" s="216"/>
      <c r="F35" s="216"/>
    </row>
    <row r="36" spans="1:6" ht="12.75">
      <c r="A36" s="63"/>
      <c r="B36" s="63"/>
      <c r="C36" s="63"/>
      <c r="D36" s="63"/>
      <c r="E36" s="63"/>
      <c r="F36" s="63"/>
    </row>
    <row r="37" spans="1:6" ht="12.75">
      <c r="A37" s="248" t="s">
        <v>602</v>
      </c>
      <c r="B37" s="249"/>
      <c r="C37" s="249"/>
      <c r="D37" s="88"/>
      <c r="E37" s="89"/>
      <c r="F37" s="89">
        <v>0</v>
      </c>
    </row>
    <row r="38" spans="1:6" ht="12.75">
      <c r="A38" s="131"/>
      <c r="B38" s="132"/>
      <c r="C38" s="132"/>
      <c r="D38" s="132"/>
      <c r="E38" s="133"/>
      <c r="F38" s="89"/>
    </row>
    <row r="39" spans="1:6" ht="12.75">
      <c r="A39" s="90" t="s">
        <v>15</v>
      </c>
      <c r="B39" s="91"/>
      <c r="C39" s="91"/>
      <c r="D39" s="91"/>
      <c r="E39" s="92"/>
      <c r="F39" s="43"/>
    </row>
    <row r="40" spans="1:6" ht="12.75">
      <c r="A40" s="93" t="s">
        <v>253</v>
      </c>
      <c r="B40" s="94"/>
      <c r="C40" s="94"/>
      <c r="D40" s="47"/>
      <c r="E40" s="43"/>
      <c r="F40" s="43">
        <f>SUM(C23)</f>
        <v>26556.68</v>
      </c>
    </row>
    <row r="41" spans="1:6" ht="12.75">
      <c r="A41" s="93" t="s">
        <v>254</v>
      </c>
      <c r="B41" s="94"/>
      <c r="C41" s="94"/>
      <c r="D41" s="47"/>
      <c r="E41" s="43"/>
      <c r="F41" s="43"/>
    </row>
    <row r="42" spans="1:6" ht="12.75">
      <c r="A42" s="95" t="s">
        <v>14</v>
      </c>
      <c r="B42" s="96"/>
      <c r="C42" s="96"/>
      <c r="D42" s="96"/>
      <c r="E42" s="97"/>
      <c r="F42" s="97">
        <f>SUM(F40:F41)</f>
        <v>26556.68</v>
      </c>
    </row>
    <row r="43" spans="1:6" ht="12.75">
      <c r="A43" s="98" t="s">
        <v>391</v>
      </c>
      <c r="B43" s="99"/>
      <c r="C43" s="100"/>
      <c r="D43" s="100"/>
      <c r="E43" s="101"/>
      <c r="F43" s="43">
        <v>11500</v>
      </c>
    </row>
    <row r="44" spans="1:6" ht="12.75">
      <c r="A44" s="98"/>
      <c r="B44" s="99"/>
      <c r="C44" s="100"/>
      <c r="D44" s="100"/>
      <c r="E44" s="101"/>
      <c r="F44" s="101"/>
    </row>
    <row r="45" spans="1:6" ht="12.75">
      <c r="A45" s="98" t="s">
        <v>16</v>
      </c>
      <c r="B45" s="99"/>
      <c r="C45" s="99"/>
      <c r="D45" s="99"/>
      <c r="E45" s="99"/>
      <c r="F45" s="80"/>
    </row>
    <row r="46" spans="1:6" ht="12.75">
      <c r="A46" s="102" t="s">
        <v>457</v>
      </c>
      <c r="B46" s="103"/>
      <c r="C46" s="103"/>
      <c r="D46" s="103"/>
      <c r="E46" s="103"/>
      <c r="F46" s="79">
        <f>SUM(F37+F42-F43)</f>
        <v>15056.68</v>
      </c>
    </row>
    <row r="49" spans="1:6" ht="12.75">
      <c r="A49" s="217" t="s">
        <v>601</v>
      </c>
      <c r="B49" s="217"/>
      <c r="C49" s="217"/>
      <c r="D49" s="217"/>
      <c r="E49" s="217"/>
      <c r="F49" s="217"/>
    </row>
    <row r="50" spans="1:6" ht="12.75">
      <c r="A50" s="65"/>
      <c r="B50" s="65"/>
      <c r="C50" s="65"/>
      <c r="D50" s="65"/>
      <c r="E50" s="65"/>
      <c r="F50" s="65"/>
    </row>
    <row r="51" spans="1:6" ht="12.75">
      <c r="A51" s="215" t="s">
        <v>458</v>
      </c>
      <c r="B51" s="215"/>
      <c r="C51" s="215"/>
      <c r="D51" s="106">
        <v>0</v>
      </c>
      <c r="E51" s="65"/>
      <c r="F51" s="65"/>
    </row>
    <row r="52" spans="1:6" ht="12.75">
      <c r="A52" s="107" t="s">
        <v>257</v>
      </c>
      <c r="B52" s="108"/>
      <c r="C52" s="108"/>
      <c r="D52" s="65"/>
      <c r="E52" s="65"/>
      <c r="F52" s="65"/>
    </row>
    <row r="53" spans="1:6" ht="12.75">
      <c r="A53" s="218" t="s">
        <v>498</v>
      </c>
      <c r="B53" s="219"/>
      <c r="C53" s="219"/>
      <c r="D53" s="110">
        <f>SUM(B22)</f>
        <v>263065.60000000003</v>
      </c>
      <c r="E53" s="65"/>
      <c r="F53" s="65"/>
    </row>
    <row r="54" spans="1:6" ht="12.75">
      <c r="A54" s="109" t="s">
        <v>274</v>
      </c>
      <c r="B54" s="109"/>
      <c r="C54" s="109"/>
      <c r="D54" s="110">
        <v>0</v>
      </c>
      <c r="E54" s="65"/>
      <c r="F54" s="65"/>
    </row>
    <row r="55" spans="1:6" ht="12.75">
      <c r="A55" s="107" t="s">
        <v>268</v>
      </c>
      <c r="B55" s="107"/>
      <c r="C55" s="107"/>
      <c r="D55" s="106">
        <f>SUM(D53:D54)</f>
        <v>263065.60000000003</v>
      </c>
      <c r="E55" s="65"/>
      <c r="F55" s="65"/>
    </row>
    <row r="56" spans="1:6" ht="12.75">
      <c r="A56" s="107"/>
      <c r="B56" s="107"/>
      <c r="C56" s="107"/>
      <c r="D56" s="106"/>
      <c r="E56" s="65"/>
      <c r="F56" s="65"/>
    </row>
    <row r="57" spans="1:6" ht="12.75">
      <c r="A57" s="107"/>
      <c r="B57" s="107"/>
      <c r="C57" s="107"/>
      <c r="D57" s="106"/>
      <c r="E57" s="65"/>
      <c r="F57" s="65"/>
    </row>
    <row r="58" spans="1:6" ht="12.75">
      <c r="A58" s="107"/>
      <c r="B58" s="107"/>
      <c r="C58" s="107"/>
      <c r="D58" s="106"/>
      <c r="E58" s="65"/>
      <c r="F58" s="65"/>
    </row>
    <row r="59" spans="1:6" ht="12.75">
      <c r="A59" s="107"/>
      <c r="B59" s="107"/>
      <c r="C59" s="107"/>
      <c r="D59" s="106"/>
      <c r="E59" s="65"/>
      <c r="F59" s="65"/>
    </row>
    <row r="60" spans="1:6" ht="12.75">
      <c r="A60" s="107"/>
      <c r="B60" s="107"/>
      <c r="C60" s="107"/>
      <c r="D60" s="106"/>
      <c r="E60" s="65"/>
      <c r="F60" s="65"/>
    </row>
    <row r="61" spans="1:6" ht="12.75">
      <c r="A61" s="107"/>
      <c r="B61" s="107"/>
      <c r="C61" s="107"/>
      <c r="D61" s="106"/>
      <c r="E61" s="65"/>
      <c r="F61" s="65"/>
    </row>
    <row r="62" spans="1:6" ht="12.75">
      <c r="A62" s="107"/>
      <c r="B62" s="107"/>
      <c r="C62" s="107"/>
      <c r="D62" s="106"/>
      <c r="E62" s="65"/>
      <c r="F62" s="65"/>
    </row>
    <row r="63" spans="1:6" ht="12.75">
      <c r="A63" s="107"/>
      <c r="B63" s="107"/>
      <c r="C63" s="107"/>
      <c r="D63" s="106"/>
      <c r="E63" s="65"/>
      <c r="F63" s="65"/>
    </row>
    <row r="64" spans="1:6" ht="12.75">
      <c r="A64" s="107"/>
      <c r="B64" s="107"/>
      <c r="C64" s="107"/>
      <c r="D64" s="106"/>
      <c r="E64" s="65"/>
      <c r="F64" s="65"/>
    </row>
    <row r="65" spans="1:6" ht="12.75">
      <c r="A65" s="107"/>
      <c r="B65" s="107"/>
      <c r="C65" s="107"/>
      <c r="D65" s="106"/>
      <c r="E65" s="65"/>
      <c r="F65" s="65"/>
    </row>
    <row r="66" spans="1:6" ht="12.75">
      <c r="A66" s="107"/>
      <c r="B66" s="107"/>
      <c r="C66" s="107"/>
      <c r="D66" s="106"/>
      <c r="E66" s="65"/>
      <c r="F66" s="65"/>
    </row>
    <row r="67" spans="1:6" ht="12.75">
      <c r="A67" s="107"/>
      <c r="B67" s="107"/>
      <c r="C67" s="107"/>
      <c r="D67" s="106"/>
      <c r="E67" s="65"/>
      <c r="F67" s="65"/>
    </row>
    <row r="68" spans="1:6" ht="12.75">
      <c r="A68" s="107"/>
      <c r="B68" s="107"/>
      <c r="C68" s="107"/>
      <c r="D68" s="111"/>
      <c r="E68" s="65"/>
      <c r="F68" s="65"/>
    </row>
    <row r="69" spans="1:6" ht="12.75">
      <c r="A69" s="107" t="s">
        <v>258</v>
      </c>
      <c r="B69" s="108"/>
      <c r="C69" s="108"/>
      <c r="D69" s="65"/>
      <c r="E69" s="65"/>
      <c r="F69" s="65"/>
    </row>
    <row r="70" spans="1:6" ht="12.75">
      <c r="A70" s="108" t="s">
        <v>111</v>
      </c>
      <c r="B70" s="108"/>
      <c r="C70" s="108"/>
      <c r="D70" s="65"/>
      <c r="E70" s="65"/>
      <c r="F70" s="65"/>
    </row>
    <row r="71" spans="1:7" ht="12.75">
      <c r="A71" s="32" t="s">
        <v>250</v>
      </c>
      <c r="B71" s="33"/>
      <c r="C71" s="34" t="s">
        <v>483</v>
      </c>
      <c r="D71" s="34" t="s">
        <v>66</v>
      </c>
      <c r="E71" s="226" t="s">
        <v>490</v>
      </c>
      <c r="F71" s="214"/>
      <c r="G71" s="227"/>
    </row>
    <row r="72" spans="1:7" ht="12.75">
      <c r="A72" s="35" t="s">
        <v>251</v>
      </c>
      <c r="B72" s="36"/>
      <c r="C72" s="46" t="s">
        <v>484</v>
      </c>
      <c r="D72" s="37" t="s">
        <v>4</v>
      </c>
      <c r="E72" s="154" t="s">
        <v>485</v>
      </c>
      <c r="F72" s="5"/>
      <c r="G72" s="5" t="s">
        <v>630</v>
      </c>
    </row>
    <row r="73" spans="1:9" ht="12.75">
      <c r="A73" s="220" t="s">
        <v>249</v>
      </c>
      <c r="B73" s="221"/>
      <c r="C73" s="151" t="s">
        <v>260</v>
      </c>
      <c r="D73" s="112">
        <v>27932.34</v>
      </c>
      <c r="E73" s="13" t="s">
        <v>488</v>
      </c>
      <c r="F73" s="43"/>
      <c r="G73" s="76">
        <v>1.39</v>
      </c>
      <c r="I73" s="51"/>
    </row>
    <row r="74" spans="1:9" ht="12.75">
      <c r="A74" s="213" t="s">
        <v>256</v>
      </c>
      <c r="B74" s="214"/>
      <c r="C74" s="191" t="s">
        <v>97</v>
      </c>
      <c r="D74" s="192">
        <v>86409.36</v>
      </c>
      <c r="E74" s="13" t="s">
        <v>488</v>
      </c>
      <c r="F74" s="43"/>
      <c r="G74" s="76">
        <v>4.3</v>
      </c>
      <c r="I74" s="51"/>
    </row>
    <row r="75" spans="1:9" ht="12.75">
      <c r="A75" s="175" t="s">
        <v>598</v>
      </c>
      <c r="B75" s="115"/>
      <c r="C75" s="191" t="s">
        <v>629</v>
      </c>
      <c r="D75" s="82">
        <v>5265.75</v>
      </c>
      <c r="E75" s="190" t="s">
        <v>614</v>
      </c>
      <c r="F75" s="243">
        <v>1755.25</v>
      </c>
      <c r="G75" s="244"/>
      <c r="I75" s="51"/>
    </row>
    <row r="76" spans="1:9" ht="12.75">
      <c r="A76" s="114" t="s">
        <v>67</v>
      </c>
      <c r="B76" s="115"/>
      <c r="C76" s="151" t="s">
        <v>597</v>
      </c>
      <c r="D76" s="82">
        <v>6430.44</v>
      </c>
      <c r="E76" s="13" t="s">
        <v>488</v>
      </c>
      <c r="F76" s="43"/>
      <c r="G76" s="76">
        <v>0.32</v>
      </c>
      <c r="I76" s="51"/>
    </row>
    <row r="77" spans="1:9" ht="12.75">
      <c r="A77" s="114" t="s">
        <v>68</v>
      </c>
      <c r="B77" s="115"/>
      <c r="C77" s="151" t="s">
        <v>20</v>
      </c>
      <c r="D77" s="116">
        <v>1607.61</v>
      </c>
      <c r="E77" s="13" t="s">
        <v>488</v>
      </c>
      <c r="F77" s="43"/>
      <c r="G77" s="76">
        <v>0.08</v>
      </c>
      <c r="I77" s="51"/>
    </row>
    <row r="78" spans="1:9" ht="12.75">
      <c r="A78" s="117" t="s">
        <v>78</v>
      </c>
      <c r="B78" s="118"/>
      <c r="C78" s="151" t="s">
        <v>76</v>
      </c>
      <c r="D78" s="116">
        <v>1406.64</v>
      </c>
      <c r="E78" s="13" t="s">
        <v>488</v>
      </c>
      <c r="F78" s="43"/>
      <c r="G78" s="76">
        <v>0.07</v>
      </c>
      <c r="I78" s="51"/>
    </row>
    <row r="79" spans="1:9" ht="12.75">
      <c r="A79" s="143" t="s">
        <v>492</v>
      </c>
      <c r="B79" s="118"/>
      <c r="C79" s="151" t="s">
        <v>261</v>
      </c>
      <c r="D79" s="82">
        <v>20597.6</v>
      </c>
      <c r="E79" s="13" t="s">
        <v>488</v>
      </c>
      <c r="F79" s="43"/>
      <c r="G79" s="76">
        <v>1.23</v>
      </c>
      <c r="I79" s="51"/>
    </row>
    <row r="80" spans="1:9" ht="12.75">
      <c r="A80" s="177" t="s">
        <v>596</v>
      </c>
      <c r="B80" s="118"/>
      <c r="C80" s="151" t="s">
        <v>261</v>
      </c>
      <c r="D80" s="116">
        <v>231.62</v>
      </c>
      <c r="E80" s="13" t="s">
        <v>491</v>
      </c>
      <c r="F80" s="76"/>
      <c r="G80" s="76">
        <v>0.0222</v>
      </c>
      <c r="I80" s="51"/>
    </row>
    <row r="81" spans="1:9" ht="12.75">
      <c r="A81" s="113" t="s">
        <v>11</v>
      </c>
      <c r="B81" s="118"/>
      <c r="C81" s="151" t="s">
        <v>18</v>
      </c>
      <c r="D81" s="116">
        <v>59883.72</v>
      </c>
      <c r="E81" s="13" t="s">
        <v>488</v>
      </c>
      <c r="F81" s="76"/>
      <c r="G81" s="76">
        <v>2.98</v>
      </c>
      <c r="I81" s="51"/>
    </row>
    <row r="82" spans="1:8" ht="15">
      <c r="A82" s="113"/>
      <c r="B82" s="118"/>
      <c r="C82" s="151"/>
      <c r="D82" s="116"/>
      <c r="E82" s="76"/>
      <c r="F82" s="5"/>
      <c r="G82" s="5" t="s">
        <v>494</v>
      </c>
      <c r="H82" s="45"/>
    </row>
    <row r="83" spans="1:8" ht="15">
      <c r="A83" s="114" t="s">
        <v>272</v>
      </c>
      <c r="B83" s="119"/>
      <c r="C83" s="151" t="s">
        <v>19</v>
      </c>
      <c r="D83" s="82">
        <v>61479.76</v>
      </c>
      <c r="E83" s="13" t="s">
        <v>489</v>
      </c>
      <c r="F83" s="76"/>
      <c r="G83" s="76">
        <v>3.94</v>
      </c>
      <c r="H83" s="45"/>
    </row>
    <row r="84" spans="1:8" ht="15">
      <c r="A84" s="113"/>
      <c r="B84" s="47"/>
      <c r="C84" s="82"/>
      <c r="D84" s="82"/>
      <c r="E84" s="113"/>
      <c r="F84" s="76"/>
      <c r="G84" s="5"/>
      <c r="H84" s="45"/>
    </row>
    <row r="85" spans="1:7" ht="12.75">
      <c r="A85" s="113" t="s">
        <v>269</v>
      </c>
      <c r="B85" s="43"/>
      <c r="C85" s="121"/>
      <c r="D85" s="121">
        <f>SUM(D73:D84)</f>
        <v>271244.83999999997</v>
      </c>
      <c r="E85" s="113"/>
      <c r="F85" s="76"/>
      <c r="G85" s="5"/>
    </row>
    <row r="86" spans="1:6" ht="12.75">
      <c r="A86" s="86"/>
      <c r="B86" s="44"/>
      <c r="C86" s="122"/>
      <c r="D86" s="123"/>
      <c r="E86" s="10"/>
      <c r="F86" s="10"/>
    </row>
    <row r="87" spans="1:6" ht="12.75">
      <c r="A87" s="44" t="s">
        <v>9</v>
      </c>
      <c r="B87" s="44"/>
      <c r="C87" s="122"/>
      <c r="D87" s="123">
        <v>73692.12</v>
      </c>
      <c r="E87" s="147" t="s">
        <v>477</v>
      </c>
      <c r="F87" s="10"/>
    </row>
    <row r="88" spans="1:6" ht="12.75">
      <c r="A88" s="42"/>
      <c r="B88" s="42"/>
      <c r="C88" s="42"/>
      <c r="D88" s="42"/>
      <c r="E88" s="42"/>
      <c r="F88" s="42"/>
    </row>
    <row r="89" spans="1:6" ht="12.75">
      <c r="A89" s="128" t="s">
        <v>275</v>
      </c>
      <c r="B89" s="128"/>
      <c r="C89" s="129"/>
      <c r="D89" s="130">
        <v>122</v>
      </c>
      <c r="E89" s="40" t="s">
        <v>278</v>
      </c>
      <c r="F89" s="40"/>
    </row>
    <row r="90" spans="1:6" ht="12.75">
      <c r="A90" s="128" t="s">
        <v>279</v>
      </c>
      <c r="B90" s="128"/>
      <c r="C90" s="129"/>
      <c r="D90" s="130">
        <v>0</v>
      </c>
      <c r="E90" s="40"/>
      <c r="F90" s="40"/>
    </row>
    <row r="91" spans="1:6" ht="12.75">
      <c r="A91" s="40" t="s">
        <v>282</v>
      </c>
      <c r="B91" s="40"/>
      <c r="C91" s="40"/>
      <c r="D91" s="40">
        <v>2249</v>
      </c>
      <c r="E91" s="40"/>
      <c r="F91" s="40"/>
    </row>
    <row r="92" spans="1:6" ht="12.75">
      <c r="A92" s="107" t="s">
        <v>270</v>
      </c>
      <c r="B92" s="39"/>
      <c r="C92" s="39"/>
      <c r="D92" s="124">
        <f>SUM(D85:D91)</f>
        <v>347307.95999999996</v>
      </c>
      <c r="E92" s="125"/>
      <c r="F92" s="125"/>
    </row>
    <row r="93" spans="1:6" ht="12.75">
      <c r="A93" s="215" t="s">
        <v>459</v>
      </c>
      <c r="B93" s="215"/>
      <c r="C93" s="215"/>
      <c r="D93" s="106">
        <f>SUM(D51+D55-D92)</f>
        <v>-84242.35999999993</v>
      </c>
      <c r="E93" s="125"/>
      <c r="F93" s="125"/>
    </row>
    <row r="94" spans="1:6" ht="12.75">
      <c r="A94" s="148" t="s">
        <v>501</v>
      </c>
      <c r="B94" s="125"/>
      <c r="C94" s="125"/>
      <c r="D94" s="106">
        <f>SUM(E22)</f>
        <v>9843.759999999998</v>
      </c>
      <c r="E94" s="125"/>
      <c r="F94" s="125"/>
    </row>
    <row r="95" spans="1:6" ht="12.75">
      <c r="A95" s="148" t="s">
        <v>502</v>
      </c>
      <c r="B95" s="125"/>
      <c r="C95" s="125"/>
      <c r="D95" s="106"/>
      <c r="E95" s="125"/>
      <c r="F95" s="125"/>
    </row>
    <row r="96" spans="1:6" ht="12.75">
      <c r="A96" s="212" t="s">
        <v>615</v>
      </c>
      <c r="B96" s="212"/>
      <c r="C96" s="212"/>
      <c r="D96" s="106">
        <f>SUM(D93-D94)</f>
        <v>-94086.11999999992</v>
      </c>
      <c r="E96" s="125"/>
      <c r="F96" s="125"/>
    </row>
    <row r="99" spans="1:7" ht="12.75">
      <c r="A99" s="9" t="s">
        <v>74</v>
      </c>
      <c r="B99" s="9"/>
      <c r="C99" s="9"/>
      <c r="D99" s="9"/>
      <c r="E99" s="9" t="s">
        <v>495</v>
      </c>
      <c r="F99" s="65" t="s">
        <v>104</v>
      </c>
      <c r="G99" s="65" t="s">
        <v>104</v>
      </c>
    </row>
    <row r="100" spans="1:7" ht="12.75">
      <c r="A100" s="9"/>
      <c r="B100" s="9"/>
      <c r="C100" s="9"/>
      <c r="D100" s="10"/>
      <c r="E100" s="50"/>
      <c r="F100" s="50"/>
      <c r="G100" t="s">
        <v>474</v>
      </c>
    </row>
    <row r="101" spans="1:7" ht="12.75">
      <c r="A101" s="10" t="s">
        <v>77</v>
      </c>
      <c r="B101" s="10" t="s">
        <v>402</v>
      </c>
      <c r="C101" s="10"/>
      <c r="D101" s="10"/>
      <c r="E101" s="173" t="s">
        <v>592</v>
      </c>
      <c r="F101" s="10"/>
      <c r="G101">
        <v>1904.34</v>
      </c>
    </row>
    <row r="102" spans="1:6" ht="12.75">
      <c r="A102" s="10"/>
      <c r="B102" s="10" t="s">
        <v>401</v>
      </c>
      <c r="C102" s="10"/>
      <c r="D102" s="10"/>
      <c r="E102" s="173"/>
      <c r="F102" s="10"/>
    </row>
    <row r="103" spans="1:7" ht="12.75">
      <c r="A103" s="10" t="s">
        <v>181</v>
      </c>
      <c r="B103" s="10" t="s">
        <v>108</v>
      </c>
      <c r="C103" s="10"/>
      <c r="D103" s="10"/>
      <c r="E103" s="173" t="s">
        <v>107</v>
      </c>
      <c r="F103" s="120"/>
      <c r="G103">
        <v>23.91</v>
      </c>
    </row>
    <row r="104" spans="1:7" ht="12.75">
      <c r="A104" s="10" t="s">
        <v>181</v>
      </c>
      <c r="B104" s="10" t="s">
        <v>109</v>
      </c>
      <c r="C104" s="10"/>
      <c r="D104" s="10"/>
      <c r="E104" s="173" t="s">
        <v>107</v>
      </c>
      <c r="F104" s="120"/>
      <c r="G104">
        <v>16.45</v>
      </c>
    </row>
    <row r="105" spans="1:6" ht="12.75">
      <c r="A105" s="10"/>
      <c r="B105" s="10"/>
      <c r="C105" s="10"/>
      <c r="D105" s="10"/>
      <c r="E105" s="120"/>
      <c r="F105" s="120"/>
    </row>
    <row r="106" spans="1:6" ht="12.75">
      <c r="A106" s="203" t="s">
        <v>112</v>
      </c>
      <c r="B106" s="203"/>
      <c r="C106" s="203"/>
      <c r="D106" s="9"/>
      <c r="E106" s="203"/>
      <c r="F106" s="203"/>
    </row>
    <row r="107" spans="1:6" ht="12.75">
      <c r="A107" s="203" t="s">
        <v>113</v>
      </c>
      <c r="B107" s="203"/>
      <c r="C107" s="203"/>
      <c r="D107" s="203"/>
      <c r="E107" s="203"/>
      <c r="F107" s="203"/>
    </row>
    <row r="108" spans="1:6" ht="12.75">
      <c r="A108" s="50" t="s">
        <v>503</v>
      </c>
      <c r="B108" s="203"/>
      <c r="C108" s="203"/>
      <c r="D108" s="203"/>
      <c r="E108" s="203"/>
      <c r="F108" s="203"/>
    </row>
    <row r="109" spans="1:6" ht="12.75">
      <c r="A109" t="s">
        <v>500</v>
      </c>
      <c r="B109" s="203"/>
      <c r="C109" s="203"/>
      <c r="D109" s="203"/>
      <c r="E109" s="203"/>
      <c r="F109" s="203"/>
    </row>
    <row r="110" spans="1:6" ht="12.75">
      <c r="A110" t="s">
        <v>654</v>
      </c>
      <c r="B110" s="203"/>
      <c r="C110" s="203"/>
      <c r="D110" s="203"/>
      <c r="E110" s="203"/>
      <c r="F110" s="203"/>
    </row>
    <row r="111" spans="1:6" ht="12.75">
      <c r="A111" t="s">
        <v>655</v>
      </c>
      <c r="B111" s="203"/>
      <c r="C111" s="203"/>
      <c r="D111" s="203"/>
      <c r="E111" s="203"/>
      <c r="F111" s="203"/>
    </row>
    <row r="112" spans="1:6" ht="12.75">
      <c r="A112" t="s">
        <v>656</v>
      </c>
      <c r="B112" s="203"/>
      <c r="C112" s="203"/>
      <c r="D112" s="203"/>
      <c r="E112" s="203"/>
      <c r="F112" s="203"/>
    </row>
    <row r="113" spans="1:6" ht="12.75">
      <c r="A113" t="s">
        <v>658</v>
      </c>
      <c r="B113" s="203"/>
      <c r="C113" s="203"/>
      <c r="D113" s="203"/>
      <c r="E113" s="203"/>
      <c r="F113" s="203"/>
    </row>
    <row r="114" spans="1:6" ht="12.75">
      <c r="A114" s="50" t="s">
        <v>657</v>
      </c>
      <c r="B114" s="203"/>
      <c r="C114" s="203"/>
      <c r="D114" s="203"/>
      <c r="E114" s="203"/>
      <c r="F114" s="203"/>
    </row>
    <row r="115" spans="1:6" ht="12.75">
      <c r="A115" t="s">
        <v>659</v>
      </c>
      <c r="B115" s="203"/>
      <c r="C115" s="203"/>
      <c r="D115" s="203"/>
      <c r="E115" s="203"/>
      <c r="F115" s="203"/>
    </row>
    <row r="116" spans="1:6" ht="12.75">
      <c r="A116" s="10"/>
      <c r="B116" s="10"/>
      <c r="C116" s="10"/>
      <c r="D116" s="10"/>
      <c r="E116" s="10"/>
      <c r="F116" s="10"/>
    </row>
    <row r="117" spans="1:6" ht="12.75">
      <c r="A117" s="10" t="s">
        <v>273</v>
      </c>
      <c r="B117" s="10"/>
      <c r="C117" s="10" t="s">
        <v>442</v>
      </c>
      <c r="D117" s="10"/>
      <c r="E117" s="10"/>
      <c r="F117" s="10"/>
    </row>
    <row r="118" spans="1:6" ht="12.75">
      <c r="A118" s="10"/>
      <c r="B118" s="10"/>
      <c r="C118" s="10"/>
      <c r="D118" s="10"/>
      <c r="E118" s="10"/>
      <c r="F118" s="10"/>
    </row>
    <row r="119" spans="1:6" ht="12.75">
      <c r="A119" s="10"/>
      <c r="B119" s="10"/>
      <c r="C119" s="10"/>
      <c r="D119" s="10"/>
      <c r="E119" s="10"/>
      <c r="F119" s="10"/>
    </row>
    <row r="120" spans="1:3" ht="12.75">
      <c r="A120" s="10"/>
      <c r="B120" s="10"/>
      <c r="C120" s="10"/>
    </row>
    <row r="121" spans="1:3" ht="12.75">
      <c r="A121" s="10"/>
      <c r="B121" s="10"/>
      <c r="C121" s="10"/>
    </row>
    <row r="122" spans="1:3" ht="12.75">
      <c r="A122" s="10"/>
      <c r="B122" s="10"/>
      <c r="C122" s="10"/>
    </row>
    <row r="123" spans="1:3" ht="12.75">
      <c r="A123" s="10" t="s">
        <v>280</v>
      </c>
      <c r="B123" s="10"/>
      <c r="C123" s="10"/>
    </row>
  </sheetData>
  <sheetProtection/>
  <mergeCells count="18">
    <mergeCell ref="E71:G71"/>
    <mergeCell ref="A73:B73"/>
    <mergeCell ref="A74:B74"/>
    <mergeCell ref="F75:G75"/>
    <mergeCell ref="A93:C93"/>
    <mergeCell ref="A96:C96"/>
    <mergeCell ref="A1:F1"/>
    <mergeCell ref="A2:F2"/>
    <mergeCell ref="C3:D3"/>
    <mergeCell ref="A13:F13"/>
    <mergeCell ref="D15:E15"/>
    <mergeCell ref="D16:E16"/>
    <mergeCell ref="A49:F49"/>
    <mergeCell ref="A37:C37"/>
    <mergeCell ref="A34:F34"/>
    <mergeCell ref="A35:F35"/>
    <mergeCell ref="A51:C51"/>
    <mergeCell ref="A53:C53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129"/>
  <sheetViews>
    <sheetView zoomScalePageLayoutView="0" workbookViewId="0" topLeftCell="A79">
      <selection activeCell="I67" sqref="I67"/>
    </sheetView>
  </sheetViews>
  <sheetFormatPr defaultColWidth="9.00390625" defaultRowHeight="12.75"/>
  <cols>
    <col min="1" max="1" width="26.50390625" style="0" customWidth="1"/>
    <col min="2" max="2" width="9.50390625" style="0" customWidth="1"/>
    <col min="3" max="3" width="16.375" style="0" customWidth="1"/>
    <col min="4" max="4" width="14.50390625" style="0" customWidth="1"/>
    <col min="5" max="5" width="13.375" style="0" customWidth="1"/>
    <col min="6" max="6" width="9.50390625" style="0" customWidth="1"/>
    <col min="7" max="7" width="11.00390625" style="0" customWidth="1"/>
  </cols>
  <sheetData>
    <row r="1" spans="1:6" ht="12.75">
      <c r="A1" s="8"/>
      <c r="B1" s="8"/>
      <c r="C1" s="8"/>
      <c r="D1" s="8"/>
      <c r="E1" s="8"/>
      <c r="F1" s="8"/>
    </row>
    <row r="2" spans="1:6" ht="12.75">
      <c r="A2" s="8"/>
      <c r="B2" s="8"/>
      <c r="C2" s="8"/>
      <c r="D2" s="8"/>
      <c r="E2" s="8"/>
      <c r="F2" s="8"/>
    </row>
    <row r="3" spans="1:6" ht="12.75">
      <c r="A3" s="8"/>
      <c r="B3" s="8"/>
      <c r="C3" s="8"/>
      <c r="D3" s="8"/>
      <c r="E3" s="8"/>
      <c r="F3" s="8"/>
    </row>
    <row r="4" spans="1:6" ht="12.75">
      <c r="A4" s="216" t="s">
        <v>448</v>
      </c>
      <c r="B4" s="216"/>
      <c r="C4" s="216"/>
      <c r="D4" s="216"/>
      <c r="E4" s="216"/>
      <c r="F4" s="216"/>
    </row>
    <row r="5" spans="1:6" ht="12.75">
      <c r="A5" s="228" t="s">
        <v>28</v>
      </c>
      <c r="B5" s="228"/>
      <c r="C5" s="228"/>
      <c r="D5" s="228"/>
      <c r="E5" s="228"/>
      <c r="F5" s="228"/>
    </row>
    <row r="6" spans="1:6" ht="12.75">
      <c r="A6" s="39"/>
      <c r="B6" s="65" t="s">
        <v>26</v>
      </c>
      <c r="C6" s="217" t="s">
        <v>95</v>
      </c>
      <c r="D6" s="228"/>
      <c r="E6" s="9" t="s">
        <v>96</v>
      </c>
      <c r="F6" s="10"/>
    </row>
    <row r="7" spans="1:6" ht="12.75">
      <c r="A7" s="39"/>
      <c r="B7" s="9"/>
      <c r="C7" s="9"/>
      <c r="D7" s="10"/>
      <c r="E7" s="9"/>
      <c r="F7" s="10"/>
    </row>
    <row r="8" spans="1:6" ht="12.75">
      <c r="A8" s="39" t="s">
        <v>21</v>
      </c>
      <c r="B8" s="40"/>
      <c r="C8" s="40"/>
      <c r="D8" s="40"/>
      <c r="E8" s="9" t="s">
        <v>94</v>
      </c>
      <c r="F8" s="10"/>
    </row>
    <row r="9" spans="1:6" ht="12.75">
      <c r="A9" s="66" t="s">
        <v>262</v>
      </c>
      <c r="B9" s="67"/>
      <c r="C9" s="67"/>
      <c r="D9" s="67"/>
      <c r="E9" s="68" t="s">
        <v>684</v>
      </c>
      <c r="F9" s="69"/>
    </row>
    <row r="10" spans="1:6" ht="12.75">
      <c r="A10" s="66" t="s">
        <v>263</v>
      </c>
      <c r="B10" s="67"/>
      <c r="C10" s="67"/>
      <c r="D10" s="67"/>
      <c r="E10" s="68" t="s">
        <v>344</v>
      </c>
      <c r="F10" s="69"/>
    </row>
    <row r="11" spans="1:6" ht="12.75">
      <c r="A11" s="66" t="s">
        <v>264</v>
      </c>
      <c r="B11" s="68"/>
      <c r="C11" s="69"/>
      <c r="D11" s="69"/>
      <c r="E11" s="9" t="s">
        <v>519</v>
      </c>
      <c r="F11" s="9"/>
    </row>
    <row r="12" spans="1:6" ht="12.75">
      <c r="A12" s="39" t="s">
        <v>265</v>
      </c>
      <c r="B12" s="40"/>
      <c r="C12" s="40"/>
      <c r="D12" s="40"/>
      <c r="E12" s="9" t="s">
        <v>178</v>
      </c>
      <c r="F12" s="9"/>
    </row>
    <row r="13" spans="1:6" ht="12.75">
      <c r="A13" s="39" t="s">
        <v>455</v>
      </c>
      <c r="B13" s="40"/>
      <c r="C13" s="40"/>
      <c r="D13" s="40"/>
      <c r="E13" s="9"/>
      <c r="F13" s="10"/>
    </row>
    <row r="14" spans="1:6" ht="12.75">
      <c r="A14" s="39"/>
      <c r="B14" s="40"/>
      <c r="C14" s="40"/>
      <c r="D14" s="40"/>
      <c r="E14" s="9"/>
      <c r="F14" s="10"/>
    </row>
    <row r="15" spans="1:6" ht="12.75">
      <c r="A15" s="217" t="s">
        <v>449</v>
      </c>
      <c r="B15" s="217"/>
      <c r="C15" s="217"/>
      <c r="D15" s="217"/>
      <c r="E15" s="217"/>
      <c r="F15" s="217"/>
    </row>
    <row r="16" spans="1:6" ht="12.75">
      <c r="A16" s="65"/>
      <c r="B16" s="65"/>
      <c r="C16" s="65"/>
      <c r="D16" s="65"/>
      <c r="E16" s="65"/>
      <c r="F16" s="65"/>
    </row>
    <row r="17" spans="1:6" ht="12.75">
      <c r="A17" s="70" t="s">
        <v>0</v>
      </c>
      <c r="B17" s="71" t="s">
        <v>23</v>
      </c>
      <c r="C17" s="71" t="s">
        <v>5</v>
      </c>
      <c r="D17" s="229" t="s">
        <v>24</v>
      </c>
      <c r="E17" s="230"/>
      <c r="F17" s="71" t="s">
        <v>7</v>
      </c>
    </row>
    <row r="18" spans="1:6" ht="12.75">
      <c r="A18" s="72" t="s">
        <v>1</v>
      </c>
      <c r="B18" s="73" t="s">
        <v>2</v>
      </c>
      <c r="C18" s="73" t="s">
        <v>2</v>
      </c>
      <c r="D18" s="231" t="s">
        <v>450</v>
      </c>
      <c r="E18" s="232"/>
      <c r="F18" s="73" t="s">
        <v>8</v>
      </c>
    </row>
    <row r="19" spans="1:6" ht="12.75">
      <c r="A19" s="72"/>
      <c r="B19" s="74" t="s">
        <v>3</v>
      </c>
      <c r="C19" s="74" t="s">
        <v>3</v>
      </c>
      <c r="D19" s="75" t="s">
        <v>2</v>
      </c>
      <c r="E19" s="76" t="s">
        <v>6</v>
      </c>
      <c r="F19" s="73"/>
    </row>
    <row r="20" spans="1:6" ht="12.75">
      <c r="A20" s="77"/>
      <c r="B20" s="75" t="s">
        <v>4</v>
      </c>
      <c r="C20" s="75" t="s">
        <v>4</v>
      </c>
      <c r="D20" s="75" t="s">
        <v>4</v>
      </c>
      <c r="E20" s="75" t="s">
        <v>4</v>
      </c>
      <c r="F20" s="74"/>
    </row>
    <row r="21" spans="1:6" ht="12.75">
      <c r="A21" s="76" t="s">
        <v>70</v>
      </c>
      <c r="B21" s="76">
        <v>8302.95</v>
      </c>
      <c r="C21" s="76">
        <v>5458.19</v>
      </c>
      <c r="D21" s="76">
        <v>8396.06</v>
      </c>
      <c r="E21" s="76">
        <v>7650</v>
      </c>
      <c r="F21" s="70"/>
    </row>
    <row r="22" spans="1:6" ht="12.75">
      <c r="A22" s="76" t="s">
        <v>11</v>
      </c>
      <c r="B22" s="76">
        <v>9082.61</v>
      </c>
      <c r="C22" s="76">
        <v>5216.91</v>
      </c>
      <c r="D22" s="76">
        <v>19678.32</v>
      </c>
      <c r="E22" s="76">
        <v>19015.74</v>
      </c>
      <c r="F22" s="72"/>
    </row>
    <row r="23" spans="1:6" ht="12.75">
      <c r="A23" s="76" t="s">
        <v>49</v>
      </c>
      <c r="B23" s="76">
        <v>0</v>
      </c>
      <c r="C23" s="76">
        <v>0</v>
      </c>
      <c r="D23" s="76">
        <v>-86.84</v>
      </c>
      <c r="E23" s="76">
        <v>-86.84</v>
      </c>
      <c r="F23" s="72"/>
    </row>
    <row r="24" spans="1:6" ht="12.75">
      <c r="A24" s="62" t="s">
        <v>65</v>
      </c>
      <c r="B24" s="62">
        <f>SUM(B21:B23)</f>
        <v>17385.56</v>
      </c>
      <c r="C24" s="62">
        <f>SUM(C21:C23)</f>
        <v>10675.099999999999</v>
      </c>
      <c r="D24" s="62">
        <f>SUM(D21:D23)</f>
        <v>27987.539999999997</v>
      </c>
      <c r="E24" s="62">
        <f>SUM(E21:E23)</f>
        <v>26578.9</v>
      </c>
      <c r="F24" s="78"/>
    </row>
    <row r="25" spans="1:6" ht="12.75">
      <c r="A25" s="76" t="s">
        <v>318</v>
      </c>
      <c r="B25" s="76">
        <v>0</v>
      </c>
      <c r="C25" s="76">
        <v>0</v>
      </c>
      <c r="D25" s="76">
        <v>0</v>
      </c>
      <c r="E25" s="76">
        <v>0</v>
      </c>
      <c r="F25" s="78"/>
    </row>
    <row r="26" spans="1:6" ht="12.75">
      <c r="A26" s="62" t="s">
        <v>13</v>
      </c>
      <c r="B26" s="62">
        <f>SUM(B24:B25)</f>
        <v>17385.56</v>
      </c>
      <c r="C26" s="62">
        <f>SUM(C24:C25)</f>
        <v>10675.099999999999</v>
      </c>
      <c r="D26" s="62">
        <f>SUM(D24:D25)</f>
        <v>27987.539999999997</v>
      </c>
      <c r="E26" s="62">
        <f>SUM(E24:E25)</f>
        <v>26578.9</v>
      </c>
      <c r="F26" s="79">
        <v>29</v>
      </c>
    </row>
    <row r="27" spans="1:6" ht="12.75">
      <c r="A27" s="62"/>
      <c r="B27" s="62"/>
      <c r="C27" s="62"/>
      <c r="D27" s="62"/>
      <c r="E27" s="62"/>
      <c r="F27" s="78"/>
    </row>
    <row r="28" spans="1:6" ht="12.75">
      <c r="A28" s="62"/>
      <c r="B28" s="62"/>
      <c r="C28" s="62"/>
      <c r="D28" s="76"/>
      <c r="E28" s="76"/>
      <c r="F28" s="78"/>
    </row>
    <row r="29" spans="1:6" ht="12.75">
      <c r="A29" s="81" t="s">
        <v>79</v>
      </c>
      <c r="B29" s="82">
        <v>2891.1</v>
      </c>
      <c r="C29" s="76">
        <v>1713.12</v>
      </c>
      <c r="D29" s="76"/>
      <c r="E29" s="76"/>
      <c r="F29" s="78"/>
    </row>
    <row r="30" spans="1:6" ht="12.75">
      <c r="A30" s="81"/>
      <c r="B30" s="82"/>
      <c r="C30" s="76"/>
      <c r="D30" s="76"/>
      <c r="E30" s="76"/>
      <c r="F30" s="78"/>
    </row>
    <row r="31" spans="1:6" ht="12.75">
      <c r="A31" s="81"/>
      <c r="B31" s="83"/>
      <c r="C31" s="62"/>
      <c r="D31" s="62"/>
      <c r="E31" s="62"/>
      <c r="F31" s="78"/>
    </row>
    <row r="32" spans="1:6" ht="12.75">
      <c r="A32" s="81" t="s">
        <v>73</v>
      </c>
      <c r="B32" s="83">
        <f>SUM(B29:B31)</f>
        <v>2891.1</v>
      </c>
      <c r="C32" s="62">
        <f>SUM(C29:C31)</f>
        <v>1713.12</v>
      </c>
      <c r="D32" s="62"/>
      <c r="E32" s="62"/>
      <c r="F32" s="79"/>
    </row>
    <row r="33" spans="1:6" ht="12.75">
      <c r="A33" s="84"/>
      <c r="B33" s="85"/>
      <c r="C33" s="86"/>
      <c r="D33" s="86"/>
      <c r="E33" s="86"/>
      <c r="F33" s="86"/>
    </row>
    <row r="34" spans="1:6" ht="12.75">
      <c r="A34" s="84"/>
      <c r="B34" s="85"/>
      <c r="C34" s="86"/>
      <c r="D34" s="86"/>
      <c r="E34" s="86"/>
      <c r="F34" s="86"/>
    </row>
    <row r="35" spans="1:6" ht="12.75">
      <c r="A35" s="216" t="s">
        <v>246</v>
      </c>
      <c r="B35" s="216"/>
      <c r="C35" s="216"/>
      <c r="D35" s="216"/>
      <c r="E35" s="216"/>
      <c r="F35" s="216"/>
    </row>
    <row r="36" spans="1:6" ht="12.75">
      <c r="A36" s="216" t="s">
        <v>247</v>
      </c>
      <c r="B36" s="216"/>
      <c r="C36" s="216"/>
      <c r="D36" s="216"/>
      <c r="E36" s="216"/>
      <c r="F36" s="216"/>
    </row>
    <row r="37" spans="1:6" ht="12.75">
      <c r="A37" s="63"/>
      <c r="B37" s="63"/>
      <c r="C37" s="63"/>
      <c r="D37" s="63"/>
      <c r="E37" s="63"/>
      <c r="F37" s="63"/>
    </row>
    <row r="38" spans="1:6" ht="12.75">
      <c r="A38" s="87" t="s">
        <v>456</v>
      </c>
      <c r="B38" s="88"/>
      <c r="C38" s="88"/>
      <c r="D38" s="88"/>
      <c r="E38" s="89"/>
      <c r="F38" s="89">
        <v>1528.8</v>
      </c>
    </row>
    <row r="39" spans="1:6" ht="12.75">
      <c r="A39" s="90" t="s">
        <v>15</v>
      </c>
      <c r="B39" s="91"/>
      <c r="C39" s="91"/>
      <c r="D39" s="91"/>
      <c r="E39" s="92"/>
      <c r="F39" s="43"/>
    </row>
    <row r="40" spans="1:6" ht="12.75">
      <c r="A40" s="93" t="s">
        <v>253</v>
      </c>
      <c r="B40" s="94"/>
      <c r="C40" s="94"/>
      <c r="D40" s="47"/>
      <c r="E40" s="43"/>
      <c r="F40" s="43">
        <f>SUM(C25)</f>
        <v>0</v>
      </c>
    </row>
    <row r="41" spans="1:6" ht="12.75">
      <c r="A41" s="93" t="s">
        <v>254</v>
      </c>
      <c r="B41" s="94"/>
      <c r="C41" s="94"/>
      <c r="D41" s="47"/>
      <c r="E41" s="43"/>
      <c r="F41" s="43"/>
    </row>
    <row r="42" spans="1:6" ht="12.75">
      <c r="A42" s="95" t="s">
        <v>14</v>
      </c>
      <c r="B42" s="96"/>
      <c r="C42" s="96"/>
      <c r="D42" s="96"/>
      <c r="E42" s="97"/>
      <c r="F42" s="97">
        <f>SUM(C25)</f>
        <v>0</v>
      </c>
    </row>
    <row r="43" spans="1:6" ht="12.75">
      <c r="A43" s="98" t="s">
        <v>391</v>
      </c>
      <c r="B43" s="99"/>
      <c r="C43" s="100"/>
      <c r="D43" s="100"/>
      <c r="E43" s="101"/>
      <c r="F43" s="43">
        <v>0</v>
      </c>
    </row>
    <row r="44" spans="1:6" ht="12.75">
      <c r="A44" s="98"/>
      <c r="B44" s="99"/>
      <c r="C44" s="100"/>
      <c r="D44" s="100"/>
      <c r="E44" s="101"/>
      <c r="F44" s="101"/>
    </row>
    <row r="45" spans="1:6" ht="12.75">
      <c r="A45" s="98" t="s">
        <v>16</v>
      </c>
      <c r="B45" s="99"/>
      <c r="C45" s="99"/>
      <c r="D45" s="99"/>
      <c r="E45" s="99"/>
      <c r="F45" s="80"/>
    </row>
    <row r="46" spans="1:6" ht="12.75">
      <c r="A46" s="102" t="s">
        <v>457</v>
      </c>
      <c r="B46" s="103"/>
      <c r="C46" s="103"/>
      <c r="D46" s="103"/>
      <c r="E46" s="103"/>
      <c r="F46" s="79">
        <f>SUM(F38+F42-F43)</f>
        <v>1528.8</v>
      </c>
    </row>
    <row r="47" spans="1:6" ht="12.75">
      <c r="A47" s="86"/>
      <c r="B47" s="86"/>
      <c r="C47" s="86"/>
      <c r="D47" s="86"/>
      <c r="E47" s="86"/>
      <c r="F47" s="86"/>
    </row>
    <row r="48" spans="1:6" ht="12.75">
      <c r="A48" s="104"/>
      <c r="B48" s="39"/>
      <c r="C48" s="39"/>
      <c r="D48" s="39"/>
      <c r="E48" s="39"/>
      <c r="F48" s="39"/>
    </row>
    <row r="49" spans="1:6" ht="12.75">
      <c r="A49" s="104"/>
      <c r="B49" s="39"/>
      <c r="C49" s="39"/>
      <c r="D49" s="39"/>
      <c r="E49" s="39"/>
      <c r="F49" s="39"/>
    </row>
    <row r="50" spans="1:6" ht="12.75">
      <c r="A50" s="104"/>
      <c r="B50" s="39"/>
      <c r="C50" s="39"/>
      <c r="D50" s="39"/>
      <c r="E50" s="39"/>
      <c r="F50" s="39"/>
    </row>
    <row r="51" spans="1:6" ht="12.75">
      <c r="A51" s="217" t="s">
        <v>601</v>
      </c>
      <c r="B51" s="217"/>
      <c r="C51" s="217"/>
      <c r="D51" s="217"/>
      <c r="E51" s="217"/>
      <c r="F51" s="217"/>
    </row>
    <row r="52" spans="1:6" ht="12.75">
      <c r="A52" s="65"/>
      <c r="B52" s="65"/>
      <c r="C52" s="65"/>
      <c r="D52" s="65"/>
      <c r="E52" s="65"/>
      <c r="F52" s="65"/>
    </row>
    <row r="53" spans="1:6" ht="12.75">
      <c r="A53" s="215" t="s">
        <v>458</v>
      </c>
      <c r="B53" s="215"/>
      <c r="C53" s="215"/>
      <c r="D53" s="106">
        <v>1760.06</v>
      </c>
      <c r="E53" s="65"/>
      <c r="F53" s="65"/>
    </row>
    <row r="54" spans="1:6" ht="12.75">
      <c r="A54" s="107" t="s">
        <v>257</v>
      </c>
      <c r="B54" s="108"/>
      <c r="C54" s="108"/>
      <c r="D54" s="65"/>
      <c r="E54" s="65"/>
      <c r="F54" s="65"/>
    </row>
    <row r="55" spans="1:6" ht="12.75">
      <c r="A55" s="218" t="s">
        <v>603</v>
      </c>
      <c r="B55" s="219"/>
      <c r="C55" s="219"/>
      <c r="D55" s="110">
        <f>SUM(B24)</f>
        <v>17385.56</v>
      </c>
      <c r="E55" s="65"/>
      <c r="F55" s="65"/>
    </row>
    <row r="56" spans="1:6" ht="12.75">
      <c r="A56" s="109" t="s">
        <v>274</v>
      </c>
      <c r="B56" s="109"/>
      <c r="C56" s="109"/>
      <c r="D56" s="110">
        <v>0</v>
      </c>
      <c r="E56" s="65"/>
      <c r="F56" s="65"/>
    </row>
    <row r="57" spans="1:6" ht="12.75">
      <c r="A57" s="107" t="s">
        <v>268</v>
      </c>
      <c r="B57" s="107"/>
      <c r="C57" s="107"/>
      <c r="D57" s="106">
        <f>SUM(D55:D56)</f>
        <v>17385.56</v>
      </c>
      <c r="E57" s="65"/>
      <c r="F57" s="65"/>
    </row>
    <row r="58" spans="1:6" ht="12.75">
      <c r="A58" s="107"/>
      <c r="B58" s="107"/>
      <c r="C58" s="107"/>
      <c r="D58" s="106"/>
      <c r="E58" s="65"/>
      <c r="F58" s="65"/>
    </row>
    <row r="59" spans="1:6" ht="12.75">
      <c r="A59" s="107"/>
      <c r="B59" s="107"/>
      <c r="C59" s="107"/>
      <c r="D59" s="106"/>
      <c r="E59" s="65"/>
      <c r="F59" s="65"/>
    </row>
    <row r="60" spans="1:6" ht="12.75">
      <c r="A60" s="107"/>
      <c r="B60" s="107"/>
      <c r="C60" s="107"/>
      <c r="D60" s="106"/>
      <c r="E60" s="65"/>
      <c r="F60" s="65"/>
    </row>
    <row r="61" spans="1:6" ht="12.75">
      <c r="A61" s="107"/>
      <c r="B61" s="107"/>
      <c r="C61" s="107"/>
      <c r="D61" s="106"/>
      <c r="E61" s="65"/>
      <c r="F61" s="65"/>
    </row>
    <row r="62" spans="1:6" ht="12.75">
      <c r="A62" s="107"/>
      <c r="B62" s="107"/>
      <c r="C62" s="107"/>
      <c r="D62" s="106"/>
      <c r="E62" s="65"/>
      <c r="F62" s="65"/>
    </row>
    <row r="63" spans="1:6" ht="12.75">
      <c r="A63" s="107"/>
      <c r="B63" s="107"/>
      <c r="C63" s="107"/>
      <c r="D63" s="106"/>
      <c r="E63" s="65"/>
      <c r="F63" s="65"/>
    </row>
    <row r="64" spans="1:6" ht="12.75">
      <c r="A64" s="107"/>
      <c r="B64" s="107"/>
      <c r="C64" s="107"/>
      <c r="D64" s="106"/>
      <c r="E64" s="65"/>
      <c r="F64" s="65"/>
    </row>
    <row r="65" spans="1:6" ht="12.75">
      <c r="A65" s="107"/>
      <c r="B65" s="107"/>
      <c r="C65" s="107"/>
      <c r="D65" s="106"/>
      <c r="E65" s="65"/>
      <c r="F65" s="65"/>
    </row>
    <row r="66" spans="1:6" ht="12.75">
      <c r="A66" s="107"/>
      <c r="B66" s="107"/>
      <c r="C66" s="107"/>
      <c r="D66" s="106"/>
      <c r="E66" s="65"/>
      <c r="F66" s="65"/>
    </row>
    <row r="67" spans="1:6" ht="12.75">
      <c r="A67" s="107"/>
      <c r="B67" s="107"/>
      <c r="C67" s="107"/>
      <c r="D67" s="106"/>
      <c r="E67" s="65"/>
      <c r="F67" s="65"/>
    </row>
    <row r="68" spans="1:6" ht="12.75">
      <c r="A68" s="107"/>
      <c r="B68" s="107"/>
      <c r="C68" s="107"/>
      <c r="D68" s="111"/>
      <c r="E68" s="65"/>
      <c r="F68" s="65"/>
    </row>
    <row r="69" spans="1:6" ht="12.75">
      <c r="A69" s="107" t="s">
        <v>258</v>
      </c>
      <c r="B69" s="108"/>
      <c r="C69" s="108"/>
      <c r="D69" s="65"/>
      <c r="E69" s="65"/>
      <c r="F69" s="65"/>
    </row>
    <row r="70" spans="1:6" ht="12.75">
      <c r="A70" s="108" t="s">
        <v>111</v>
      </c>
      <c r="B70" s="108"/>
      <c r="C70" s="108"/>
      <c r="D70" s="65"/>
      <c r="E70" s="65"/>
      <c r="F70" s="65"/>
    </row>
    <row r="71" spans="1:7" ht="12.75">
      <c r="A71" s="32" t="s">
        <v>250</v>
      </c>
      <c r="B71" s="33"/>
      <c r="C71" s="34" t="s">
        <v>483</v>
      </c>
      <c r="D71" s="34" t="s">
        <v>66</v>
      </c>
      <c r="E71" s="226" t="s">
        <v>490</v>
      </c>
      <c r="F71" s="214"/>
      <c r="G71" s="227"/>
    </row>
    <row r="72" spans="1:7" ht="12.75">
      <c r="A72" s="35" t="s">
        <v>251</v>
      </c>
      <c r="B72" s="36"/>
      <c r="C72" s="46" t="s">
        <v>484</v>
      </c>
      <c r="D72" s="37" t="s">
        <v>4</v>
      </c>
      <c r="E72" s="154" t="s">
        <v>485</v>
      </c>
      <c r="F72" s="5"/>
      <c r="G72" s="5" t="s">
        <v>631</v>
      </c>
    </row>
    <row r="73" spans="1:9" ht="12.75">
      <c r="A73" s="220" t="s">
        <v>249</v>
      </c>
      <c r="B73" s="221"/>
      <c r="C73" s="151" t="s">
        <v>260</v>
      </c>
      <c r="D73" s="112">
        <v>2784.35</v>
      </c>
      <c r="E73" s="13" t="s">
        <v>488</v>
      </c>
      <c r="F73" s="43"/>
      <c r="G73" s="76">
        <v>1.39</v>
      </c>
      <c r="I73" s="51"/>
    </row>
    <row r="74" spans="1:9" ht="12.75">
      <c r="A74" s="213" t="s">
        <v>256</v>
      </c>
      <c r="B74" s="214"/>
      <c r="C74" s="191" t="s">
        <v>97</v>
      </c>
      <c r="D74" s="192">
        <v>1499.46</v>
      </c>
      <c r="E74" s="13" t="s">
        <v>488</v>
      </c>
      <c r="F74" s="43"/>
      <c r="G74" s="76">
        <v>0.82</v>
      </c>
      <c r="I74" s="51"/>
    </row>
    <row r="75" spans="1:7" ht="12.75">
      <c r="A75" s="175" t="s">
        <v>598</v>
      </c>
      <c r="B75" s="115"/>
      <c r="C75" s="191"/>
      <c r="D75" s="82">
        <v>0</v>
      </c>
      <c r="E75" s="190"/>
      <c r="F75" s="250"/>
      <c r="G75" s="250"/>
    </row>
    <row r="76" spans="1:9" ht="12.75">
      <c r="A76" s="114" t="s">
        <v>67</v>
      </c>
      <c r="B76" s="115"/>
      <c r="C76" s="151" t="s">
        <v>597</v>
      </c>
      <c r="D76" s="82">
        <v>637.67</v>
      </c>
      <c r="E76" s="13" t="s">
        <v>488</v>
      </c>
      <c r="F76" s="43"/>
      <c r="G76" s="76">
        <v>0.32</v>
      </c>
      <c r="I76" s="51"/>
    </row>
    <row r="77" spans="1:9" ht="12.75">
      <c r="A77" s="114" t="s">
        <v>68</v>
      </c>
      <c r="B77" s="115"/>
      <c r="C77" s="151" t="s">
        <v>20</v>
      </c>
      <c r="D77" s="116">
        <v>161.75</v>
      </c>
      <c r="E77" s="13" t="s">
        <v>488</v>
      </c>
      <c r="F77" s="43"/>
      <c r="G77" s="76">
        <v>0.08</v>
      </c>
      <c r="I77" s="51"/>
    </row>
    <row r="78" spans="1:9" ht="12.75">
      <c r="A78" s="117" t="s">
        <v>78</v>
      </c>
      <c r="B78" s="118"/>
      <c r="C78" s="151" t="s">
        <v>76</v>
      </c>
      <c r="D78" s="116">
        <v>136.9</v>
      </c>
      <c r="E78" s="13" t="s">
        <v>488</v>
      </c>
      <c r="F78" s="43"/>
      <c r="G78" s="76">
        <v>0.07</v>
      </c>
      <c r="I78" s="51"/>
    </row>
    <row r="79" spans="1:9" ht="12.75">
      <c r="A79" s="143" t="s">
        <v>492</v>
      </c>
      <c r="B79" s="118"/>
      <c r="C79" s="151" t="s">
        <v>261</v>
      </c>
      <c r="D79" s="82">
        <v>2421.09</v>
      </c>
      <c r="E79" s="13" t="s">
        <v>488</v>
      </c>
      <c r="F79" s="43"/>
      <c r="G79" s="76">
        <v>1.23</v>
      </c>
      <c r="I79" s="51"/>
    </row>
    <row r="80" spans="1:9" ht="12.75">
      <c r="A80" s="177" t="s">
        <v>596</v>
      </c>
      <c r="B80" s="118"/>
      <c r="C80" s="151"/>
      <c r="D80" s="116">
        <v>0</v>
      </c>
      <c r="E80" s="13"/>
      <c r="F80" s="76"/>
      <c r="G80" s="76"/>
      <c r="I80" s="51"/>
    </row>
    <row r="81" spans="1:9" ht="12.75">
      <c r="A81" s="113" t="s">
        <v>11</v>
      </c>
      <c r="B81" s="118"/>
      <c r="C81" s="151" t="s">
        <v>18</v>
      </c>
      <c r="D81" s="116">
        <v>9082.61</v>
      </c>
      <c r="E81" s="13" t="s">
        <v>488</v>
      </c>
      <c r="F81" s="76"/>
      <c r="G81" s="76">
        <v>3.84</v>
      </c>
      <c r="I81" s="51"/>
    </row>
    <row r="82" spans="1:8" ht="15">
      <c r="A82" s="113"/>
      <c r="B82" s="118"/>
      <c r="C82" s="151"/>
      <c r="D82" s="116"/>
      <c r="E82" s="76"/>
      <c r="F82" s="5"/>
      <c r="G82" s="5"/>
      <c r="H82" s="45"/>
    </row>
    <row r="83" spans="1:8" ht="15">
      <c r="A83" s="114"/>
      <c r="B83" s="119"/>
      <c r="C83" s="151"/>
      <c r="D83" s="82"/>
      <c r="E83" s="13"/>
      <c r="F83" s="76"/>
      <c r="G83" s="76"/>
      <c r="H83" s="45"/>
    </row>
    <row r="84" spans="1:8" ht="15">
      <c r="A84" s="113"/>
      <c r="B84" s="47"/>
      <c r="C84" s="82"/>
      <c r="D84" s="82"/>
      <c r="E84" s="76"/>
      <c r="F84" s="76"/>
      <c r="G84" s="5"/>
      <c r="H84" s="45"/>
    </row>
    <row r="85" spans="1:7" ht="12.75">
      <c r="A85" s="113" t="s">
        <v>269</v>
      </c>
      <c r="B85" s="43"/>
      <c r="C85" s="121"/>
      <c r="D85" s="121">
        <f>SUM(D73:D84)</f>
        <v>16723.83</v>
      </c>
      <c r="E85" s="76"/>
      <c r="F85" s="76"/>
      <c r="G85" s="5"/>
    </row>
    <row r="86" spans="1:6" ht="12.75">
      <c r="A86" s="86"/>
      <c r="B86" s="44"/>
      <c r="C86" s="122"/>
      <c r="D86" s="123"/>
      <c r="E86" s="10"/>
      <c r="F86" s="10"/>
    </row>
    <row r="87" spans="1:6" ht="12.75">
      <c r="A87" s="44" t="s">
        <v>9</v>
      </c>
      <c r="B87" s="44"/>
      <c r="C87" s="122"/>
      <c r="D87" s="123">
        <v>4923.21</v>
      </c>
      <c r="E87" s="147" t="s">
        <v>477</v>
      </c>
      <c r="F87" s="10"/>
    </row>
    <row r="88" spans="1:6" ht="12.75">
      <c r="A88" s="128" t="s">
        <v>275</v>
      </c>
      <c r="B88" s="128"/>
      <c r="C88" s="129"/>
      <c r="D88" s="130">
        <v>363</v>
      </c>
      <c r="E88" s="40" t="s">
        <v>278</v>
      </c>
      <c r="F88" s="40"/>
    </row>
    <row r="89" spans="1:6" ht="12.75">
      <c r="A89" s="128" t="s">
        <v>279</v>
      </c>
      <c r="B89" s="128"/>
      <c r="C89" s="129"/>
      <c r="D89" s="130">
        <v>0</v>
      </c>
      <c r="E89" s="40"/>
      <c r="F89" s="40"/>
    </row>
    <row r="90" spans="1:6" ht="12.75">
      <c r="A90" s="40" t="s">
        <v>282</v>
      </c>
      <c r="B90" s="40"/>
      <c r="C90" s="40"/>
      <c r="D90" s="40">
        <v>107</v>
      </c>
      <c r="E90" s="40"/>
      <c r="F90" s="40"/>
    </row>
    <row r="91" spans="1:6" ht="12.75">
      <c r="A91" s="107" t="s">
        <v>270</v>
      </c>
      <c r="B91" s="39"/>
      <c r="C91" s="39"/>
      <c r="D91" s="124">
        <f>SUM(D85:D90)</f>
        <v>22117.04</v>
      </c>
      <c r="E91" s="125"/>
      <c r="F91" s="125"/>
    </row>
    <row r="92" spans="1:6" ht="12.75">
      <c r="A92" s="215" t="s">
        <v>459</v>
      </c>
      <c r="B92" s="215"/>
      <c r="C92" s="215"/>
      <c r="D92" s="106">
        <f>SUM(D53+D57-D91)</f>
        <v>-2971.4199999999983</v>
      </c>
      <c r="E92" s="125"/>
      <c r="F92" s="125"/>
    </row>
    <row r="93" spans="1:6" ht="12.75">
      <c r="A93" s="148" t="s">
        <v>501</v>
      </c>
      <c r="B93" s="125"/>
      <c r="C93" s="125"/>
      <c r="D93" s="106">
        <f>SUM(E24)</f>
        <v>26578.9</v>
      </c>
      <c r="E93" s="125"/>
      <c r="F93" s="125"/>
    </row>
    <row r="94" spans="1:6" ht="12.75">
      <c r="A94" s="148" t="s">
        <v>502</v>
      </c>
      <c r="B94" s="125"/>
      <c r="C94" s="125"/>
      <c r="D94" s="106"/>
      <c r="E94" s="125"/>
      <c r="F94" s="125"/>
    </row>
    <row r="95" spans="1:6" ht="12.75">
      <c r="A95" s="212" t="s">
        <v>615</v>
      </c>
      <c r="B95" s="212"/>
      <c r="C95" s="212"/>
      <c r="D95" s="106">
        <f>SUM(D92-D93)</f>
        <v>-29550.32</v>
      </c>
      <c r="E95" s="125"/>
      <c r="F95" s="125"/>
    </row>
    <row r="96" spans="5:6" ht="12.75">
      <c r="E96" s="125"/>
      <c r="F96" s="125"/>
    </row>
    <row r="97" spans="1:7" ht="12.75">
      <c r="A97" s="9" t="s">
        <v>74</v>
      </c>
      <c r="B97" s="9"/>
      <c r="C97" s="9"/>
      <c r="D97" s="9"/>
      <c r="E97" s="9" t="s">
        <v>495</v>
      </c>
      <c r="F97" s="65" t="s">
        <v>104</v>
      </c>
      <c r="G97" s="65" t="s">
        <v>104</v>
      </c>
    </row>
    <row r="98" spans="1:7" ht="12.75">
      <c r="A98" s="9"/>
      <c r="B98" s="9"/>
      <c r="C98" s="9"/>
      <c r="D98" s="10"/>
      <c r="E98" s="50"/>
      <c r="F98" s="50" t="s">
        <v>594</v>
      </c>
      <c r="G98" t="s">
        <v>474</v>
      </c>
    </row>
    <row r="99" spans="1:7" ht="12.75">
      <c r="A99" s="10" t="s">
        <v>181</v>
      </c>
      <c r="B99" s="10" t="s">
        <v>108</v>
      </c>
      <c r="C99" s="10"/>
      <c r="D99" s="10"/>
      <c r="E99" s="173" t="s">
        <v>107</v>
      </c>
      <c r="F99" s="120">
        <v>21.54</v>
      </c>
      <c r="G99">
        <v>23.91</v>
      </c>
    </row>
    <row r="100" spans="1:6" ht="12.75">
      <c r="A100" s="10"/>
      <c r="B100" s="10"/>
      <c r="C100" s="10"/>
      <c r="D100" s="10"/>
      <c r="E100" s="120"/>
      <c r="F100" s="120"/>
    </row>
    <row r="101" spans="1:6" ht="12.75">
      <c r="A101" s="203" t="s">
        <v>112</v>
      </c>
      <c r="B101" s="203"/>
      <c r="C101" s="203"/>
      <c r="D101" s="9"/>
      <c r="E101" s="203"/>
      <c r="F101" s="203"/>
    </row>
    <row r="102" spans="1:6" ht="12.75">
      <c r="A102" s="203" t="s">
        <v>113</v>
      </c>
      <c r="B102" s="203"/>
      <c r="C102" s="203"/>
      <c r="D102" s="203"/>
      <c r="E102" s="203"/>
      <c r="F102" s="203"/>
    </row>
    <row r="103" spans="1:6" ht="12.75">
      <c r="A103" s="50" t="s">
        <v>503</v>
      </c>
      <c r="B103" s="203"/>
      <c r="C103" s="203"/>
      <c r="D103" s="203"/>
      <c r="E103" s="203"/>
      <c r="F103" s="203"/>
    </row>
    <row r="104" spans="1:6" ht="12.75">
      <c r="A104" t="s">
        <v>500</v>
      </c>
      <c r="B104" s="203"/>
      <c r="C104" s="203"/>
      <c r="D104" s="203"/>
      <c r="E104" s="203"/>
      <c r="F104" s="203"/>
    </row>
    <row r="105" spans="1:6" ht="12.75">
      <c r="A105" t="s">
        <v>654</v>
      </c>
      <c r="B105" s="203"/>
      <c r="C105" s="203"/>
      <c r="D105" s="203"/>
      <c r="E105" s="203"/>
      <c r="F105" s="203"/>
    </row>
    <row r="106" spans="1:6" ht="12.75">
      <c r="A106" t="s">
        <v>655</v>
      </c>
      <c r="B106" s="203"/>
      <c r="C106" s="203"/>
      <c r="D106" s="203"/>
      <c r="E106" s="203"/>
      <c r="F106" s="203"/>
    </row>
    <row r="107" spans="1:6" ht="12.75">
      <c r="A107" t="s">
        <v>656</v>
      </c>
      <c r="B107" s="203"/>
      <c r="C107" s="203"/>
      <c r="D107" s="203"/>
      <c r="E107" s="203"/>
      <c r="F107" s="203"/>
    </row>
    <row r="108" spans="1:6" ht="12.75">
      <c r="A108" t="s">
        <v>658</v>
      </c>
      <c r="B108" s="203"/>
      <c r="C108" s="203"/>
      <c r="D108" s="203"/>
      <c r="E108" s="203"/>
      <c r="F108" s="203"/>
    </row>
    <row r="109" spans="1:6" ht="12.75">
      <c r="A109" s="50" t="s">
        <v>657</v>
      </c>
      <c r="B109" s="203"/>
      <c r="C109" s="203"/>
      <c r="D109" s="203"/>
      <c r="E109" s="203"/>
      <c r="F109" s="203"/>
    </row>
    <row r="110" spans="1:6" ht="12.75">
      <c r="A110" t="s">
        <v>659</v>
      </c>
      <c r="B110" s="203"/>
      <c r="C110" s="203"/>
      <c r="D110" s="203"/>
      <c r="E110" s="203"/>
      <c r="F110" s="203"/>
    </row>
    <row r="111" spans="1:6" ht="12.75">
      <c r="A111" s="10"/>
      <c r="B111" s="10"/>
      <c r="C111" s="10"/>
      <c r="D111" s="10"/>
      <c r="E111" s="10"/>
      <c r="F111" s="10"/>
    </row>
    <row r="112" spans="1:6" ht="12.75">
      <c r="A112" s="10" t="s">
        <v>273</v>
      </c>
      <c r="B112" s="10"/>
      <c r="C112" s="10" t="s">
        <v>442</v>
      </c>
      <c r="D112" s="10"/>
      <c r="E112" s="10"/>
      <c r="F112" s="10"/>
    </row>
    <row r="113" spans="1:6" ht="12.75">
      <c r="A113" s="10"/>
      <c r="B113" s="10"/>
      <c r="C113" s="10"/>
      <c r="D113" s="10"/>
      <c r="E113" s="10"/>
      <c r="F113" s="10"/>
    </row>
    <row r="114" spans="1:6" ht="12.75">
      <c r="A114" s="10"/>
      <c r="B114" s="10"/>
      <c r="C114" s="10"/>
      <c r="D114" s="10"/>
      <c r="E114" s="10"/>
      <c r="F114" s="10"/>
    </row>
    <row r="115" spans="1:3" ht="12.75">
      <c r="A115" s="10"/>
      <c r="B115" s="10"/>
      <c r="C115" s="10"/>
    </row>
    <row r="116" spans="1:3" ht="12.75">
      <c r="A116" s="10"/>
      <c r="B116" s="10"/>
      <c r="C116" s="10"/>
    </row>
    <row r="117" spans="1:3" ht="12.75">
      <c r="A117" s="10"/>
      <c r="B117" s="10"/>
      <c r="C117" s="10"/>
    </row>
    <row r="118" spans="1:3" ht="12.75">
      <c r="A118" s="10" t="s">
        <v>280</v>
      </c>
      <c r="B118" s="10"/>
      <c r="C118" s="10"/>
    </row>
    <row r="119" spans="1:6" ht="12.75">
      <c r="A119" s="10"/>
      <c r="B119" s="10"/>
      <c r="C119" s="10"/>
      <c r="D119" s="10"/>
      <c r="E119" s="10"/>
      <c r="F119" s="10"/>
    </row>
    <row r="120" spans="1:6" ht="12.75">
      <c r="A120" s="10"/>
      <c r="B120" s="10"/>
      <c r="C120" s="10"/>
      <c r="D120" s="10"/>
      <c r="E120" s="10"/>
      <c r="F120" s="10"/>
    </row>
    <row r="121" spans="1:6" ht="12.75">
      <c r="A121" s="10"/>
      <c r="B121" s="10"/>
      <c r="C121" s="10"/>
      <c r="D121" s="10"/>
      <c r="E121" s="10"/>
      <c r="F121" s="10"/>
    </row>
    <row r="122" spans="1:6" ht="12.75">
      <c r="A122" s="10"/>
      <c r="B122" s="10"/>
      <c r="C122" s="10"/>
      <c r="D122" s="10"/>
      <c r="E122" s="10"/>
      <c r="F122" s="10"/>
    </row>
    <row r="123" spans="1:6" ht="12.75">
      <c r="A123" s="10"/>
      <c r="B123" s="10"/>
      <c r="C123" s="10"/>
      <c r="D123" s="10"/>
      <c r="E123" s="10"/>
      <c r="F123" s="10"/>
    </row>
    <row r="124" spans="1:6" ht="12.75">
      <c r="A124" s="10"/>
      <c r="B124" s="10"/>
      <c r="C124" s="10"/>
      <c r="D124" s="10"/>
      <c r="E124" s="10"/>
      <c r="F124" s="10"/>
    </row>
    <row r="125" spans="1:6" ht="12.75">
      <c r="A125" s="10"/>
      <c r="B125" s="10"/>
      <c r="C125" s="10"/>
      <c r="D125" s="10"/>
      <c r="E125" s="10"/>
      <c r="F125" s="10"/>
    </row>
    <row r="126" spans="1:6" ht="12.75">
      <c r="A126" s="10"/>
      <c r="B126" s="10"/>
      <c r="C126" s="10"/>
      <c r="D126" s="10"/>
      <c r="E126" s="10"/>
      <c r="F126" s="10"/>
    </row>
    <row r="127" spans="1:6" ht="12.75">
      <c r="A127" s="10"/>
      <c r="B127" s="10"/>
      <c r="C127" s="10"/>
      <c r="D127" s="10"/>
      <c r="E127" s="10"/>
      <c r="F127" s="10"/>
    </row>
    <row r="128" spans="1:6" ht="12.75">
      <c r="A128" s="10"/>
      <c r="B128" s="10"/>
      <c r="C128" s="10"/>
      <c r="D128" s="10"/>
      <c r="E128" s="10"/>
      <c r="F128" s="10"/>
    </row>
    <row r="129" spans="1:6" ht="12.75">
      <c r="A129" s="10"/>
      <c r="B129" s="10"/>
      <c r="C129" s="10"/>
      <c r="D129" s="10"/>
      <c r="E129" s="10"/>
      <c r="F129" s="10"/>
    </row>
  </sheetData>
  <sheetProtection/>
  <mergeCells count="17">
    <mergeCell ref="A95:C95"/>
    <mergeCell ref="A4:F4"/>
    <mergeCell ref="A5:F5"/>
    <mergeCell ref="C6:D6"/>
    <mergeCell ref="A15:F15"/>
    <mergeCell ref="D17:E17"/>
    <mergeCell ref="D18:E18"/>
    <mergeCell ref="A73:B73"/>
    <mergeCell ref="A74:B74"/>
    <mergeCell ref="A92:C92"/>
    <mergeCell ref="F75:G75"/>
    <mergeCell ref="A35:F35"/>
    <mergeCell ref="A36:F36"/>
    <mergeCell ref="A51:F51"/>
    <mergeCell ref="A53:C53"/>
    <mergeCell ref="A55:C55"/>
    <mergeCell ref="E71:G71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43"/>
  <sheetViews>
    <sheetView zoomScalePageLayoutView="0" workbookViewId="0" topLeftCell="A49">
      <selection activeCell="A57" sqref="A57"/>
    </sheetView>
  </sheetViews>
  <sheetFormatPr defaultColWidth="9.00390625" defaultRowHeight="12.75"/>
  <cols>
    <col min="1" max="1" width="27.875" style="0" customWidth="1"/>
    <col min="2" max="2" width="11.875" style="0" customWidth="1"/>
    <col min="3" max="3" width="14.625" style="0" customWidth="1"/>
    <col min="4" max="4" width="12.00390625" style="0" customWidth="1"/>
    <col min="5" max="5" width="12.375" style="0" customWidth="1"/>
    <col min="6" max="6" width="10.125" style="0" customWidth="1"/>
    <col min="7" max="7" width="10.875" style="0" customWidth="1"/>
  </cols>
  <sheetData>
    <row r="1" spans="1:6" ht="12.75">
      <c r="A1" s="8"/>
      <c r="B1" s="8"/>
      <c r="C1" s="8"/>
      <c r="D1" s="8"/>
      <c r="E1" s="8"/>
      <c r="F1" s="8"/>
    </row>
    <row r="2" spans="1:6" ht="12.75">
      <c r="A2" s="216" t="s">
        <v>448</v>
      </c>
      <c r="B2" s="216"/>
      <c r="C2" s="216"/>
      <c r="D2" s="216"/>
      <c r="E2" s="216"/>
      <c r="F2" s="216"/>
    </row>
    <row r="3" spans="1:6" ht="12.75">
      <c r="A3" s="228" t="s">
        <v>28</v>
      </c>
      <c r="B3" s="228"/>
      <c r="C3" s="228"/>
      <c r="D3" s="228"/>
      <c r="E3" s="228"/>
      <c r="F3" s="228"/>
    </row>
    <row r="4" spans="1:6" ht="12.75">
      <c r="A4" s="39"/>
      <c r="B4" s="65" t="s">
        <v>26</v>
      </c>
      <c r="C4" s="217" t="s">
        <v>101</v>
      </c>
      <c r="D4" s="228"/>
      <c r="E4" s="9" t="s">
        <v>124</v>
      </c>
      <c r="F4" s="10"/>
    </row>
    <row r="5" spans="1:6" ht="12.75">
      <c r="A5" s="39"/>
      <c r="B5" s="9"/>
      <c r="C5" s="9"/>
      <c r="D5" s="10"/>
      <c r="E5" s="9"/>
      <c r="F5" s="10"/>
    </row>
    <row r="6" spans="1:6" ht="12.75">
      <c r="A6" s="39" t="s">
        <v>21</v>
      </c>
      <c r="B6" s="40"/>
      <c r="C6" s="40"/>
      <c r="D6" s="40"/>
      <c r="E6" s="9" t="s">
        <v>125</v>
      </c>
      <c r="F6" s="10"/>
    </row>
    <row r="7" spans="1:6" ht="12.75">
      <c r="A7" s="66" t="s">
        <v>262</v>
      </c>
      <c r="B7" s="67"/>
      <c r="C7" s="67"/>
      <c r="D7" s="67"/>
      <c r="E7" s="68" t="s">
        <v>685</v>
      </c>
      <c r="F7" s="69"/>
    </row>
    <row r="8" spans="1:6" ht="12.75">
      <c r="A8" s="66" t="s">
        <v>263</v>
      </c>
      <c r="B8" s="67"/>
      <c r="C8" s="67"/>
      <c r="D8" s="67"/>
      <c r="E8" s="68" t="s">
        <v>347</v>
      </c>
      <c r="F8" s="69"/>
    </row>
    <row r="9" spans="1:6" ht="12.75">
      <c r="A9" s="66" t="s">
        <v>264</v>
      </c>
      <c r="B9" s="68"/>
      <c r="C9" s="69"/>
      <c r="D9" s="69"/>
      <c r="E9" s="9" t="s">
        <v>134</v>
      </c>
      <c r="F9" s="9"/>
    </row>
    <row r="10" spans="1:6" ht="12.75">
      <c r="A10" s="39" t="s">
        <v>265</v>
      </c>
      <c r="B10" s="40"/>
      <c r="C10" s="40"/>
      <c r="D10" s="40"/>
      <c r="E10" s="9" t="s">
        <v>543</v>
      </c>
      <c r="F10" s="9"/>
    </row>
    <row r="11" spans="1:6" ht="12.75">
      <c r="A11" s="39" t="s">
        <v>455</v>
      </c>
      <c r="B11" s="40"/>
      <c r="C11" s="40"/>
      <c r="D11" s="40"/>
      <c r="E11" s="9"/>
      <c r="F11" s="10"/>
    </row>
    <row r="12" spans="1:6" ht="12.75">
      <c r="A12" s="39"/>
      <c r="B12" s="40"/>
      <c r="C12" s="40"/>
      <c r="D12" s="40"/>
      <c r="E12" s="9"/>
      <c r="F12" s="10"/>
    </row>
    <row r="13" spans="1:6" ht="12.75">
      <c r="A13" s="217" t="s">
        <v>578</v>
      </c>
      <c r="B13" s="217"/>
      <c r="C13" s="217"/>
      <c r="D13" s="217"/>
      <c r="E13" s="217"/>
      <c r="F13" s="217"/>
    </row>
    <row r="14" spans="1:6" ht="12.75">
      <c r="A14" s="65"/>
      <c r="B14" s="65"/>
      <c r="C14" s="65"/>
      <c r="D14" s="65"/>
      <c r="E14" s="65"/>
      <c r="F14" s="65"/>
    </row>
    <row r="15" spans="1:6" ht="12.75">
      <c r="A15" s="70" t="s">
        <v>0</v>
      </c>
      <c r="B15" s="71" t="s">
        <v>23</v>
      </c>
      <c r="C15" s="71" t="s">
        <v>5</v>
      </c>
      <c r="D15" s="229" t="s">
        <v>24</v>
      </c>
      <c r="E15" s="230"/>
      <c r="F15" s="71" t="s">
        <v>7</v>
      </c>
    </row>
    <row r="16" spans="1:6" ht="12.75">
      <c r="A16" s="72" t="s">
        <v>1</v>
      </c>
      <c r="B16" s="73" t="s">
        <v>2</v>
      </c>
      <c r="C16" s="73" t="s">
        <v>2</v>
      </c>
      <c r="D16" s="231" t="s">
        <v>450</v>
      </c>
      <c r="E16" s="232"/>
      <c r="F16" s="73" t="s">
        <v>8</v>
      </c>
    </row>
    <row r="17" spans="1:6" ht="12.75">
      <c r="A17" s="72"/>
      <c r="B17" s="74" t="s">
        <v>3</v>
      </c>
      <c r="C17" s="74" t="s">
        <v>3</v>
      </c>
      <c r="D17" s="75" t="s">
        <v>2</v>
      </c>
      <c r="E17" s="76" t="s">
        <v>6</v>
      </c>
      <c r="F17" s="73"/>
    </row>
    <row r="18" spans="1:6" ht="12.75">
      <c r="A18" s="77"/>
      <c r="B18" s="75" t="s">
        <v>4</v>
      </c>
      <c r="C18" s="75" t="s">
        <v>4</v>
      </c>
      <c r="D18" s="75" t="s">
        <v>4</v>
      </c>
      <c r="E18" s="75" t="s">
        <v>4</v>
      </c>
      <c r="F18" s="74"/>
    </row>
    <row r="19" spans="1:6" ht="12.75">
      <c r="A19" s="5" t="s">
        <v>613</v>
      </c>
      <c r="B19" s="76">
        <v>409537.36</v>
      </c>
      <c r="C19" s="76">
        <v>411190.25</v>
      </c>
      <c r="D19" s="76">
        <v>33915.87</v>
      </c>
      <c r="E19" s="76">
        <v>-642.05</v>
      </c>
      <c r="F19" s="70"/>
    </row>
    <row r="20" spans="1:6" ht="12.75">
      <c r="A20" s="76" t="s">
        <v>11</v>
      </c>
      <c r="B20" s="76">
        <v>121997.54</v>
      </c>
      <c r="C20" s="76">
        <v>121809.06</v>
      </c>
      <c r="D20" s="76">
        <v>11523.94</v>
      </c>
      <c r="E20" s="76">
        <v>1277.26</v>
      </c>
      <c r="F20" s="72"/>
    </row>
    <row r="21" spans="1:6" ht="12.75">
      <c r="A21" s="76" t="s">
        <v>49</v>
      </c>
      <c r="B21" s="76">
        <v>0</v>
      </c>
      <c r="C21" s="76">
        <v>0</v>
      </c>
      <c r="D21" s="76">
        <v>-1523.17</v>
      </c>
      <c r="E21" s="76">
        <v>-1523.17</v>
      </c>
      <c r="F21" s="72"/>
    </row>
    <row r="22" spans="1:6" ht="12.75">
      <c r="A22" s="62" t="s">
        <v>65</v>
      </c>
      <c r="B22" s="62">
        <f>SUM(B19:B21)</f>
        <v>531534.9</v>
      </c>
      <c r="C22" s="62">
        <f>SUM(C19:C21)</f>
        <v>532999.31</v>
      </c>
      <c r="D22" s="62">
        <f>SUM(D19:D21)</f>
        <v>43916.64000000001</v>
      </c>
      <c r="E22" s="62">
        <f>SUM(E19:E21)</f>
        <v>-887.96</v>
      </c>
      <c r="F22" s="78"/>
    </row>
    <row r="23" spans="1:6" ht="12.75">
      <c r="A23" s="76" t="s">
        <v>318</v>
      </c>
      <c r="B23" s="76">
        <v>61893</v>
      </c>
      <c r="C23" s="76">
        <v>58417.98</v>
      </c>
      <c r="D23" s="76">
        <v>8700.46</v>
      </c>
      <c r="E23" s="76">
        <v>3542.71</v>
      </c>
      <c r="F23" s="78"/>
    </row>
    <row r="24" spans="1:6" ht="12.75">
      <c r="A24" s="62" t="s">
        <v>13</v>
      </c>
      <c r="B24" s="62">
        <f>SUM(B22:B23)</f>
        <v>593427.9</v>
      </c>
      <c r="C24" s="62">
        <f>SUM(C22:C23)</f>
        <v>591417.29</v>
      </c>
      <c r="D24" s="62">
        <f>SUM(D22:D23)</f>
        <v>52617.100000000006</v>
      </c>
      <c r="E24" s="62">
        <f>SUM(E22:E23)</f>
        <v>2654.75</v>
      </c>
      <c r="F24" s="79">
        <v>100</v>
      </c>
    </row>
    <row r="25" spans="1:6" ht="12.75">
      <c r="A25" s="62"/>
      <c r="B25" s="62"/>
      <c r="C25" s="62"/>
      <c r="D25" s="62"/>
      <c r="E25" s="62"/>
      <c r="F25" s="78"/>
    </row>
    <row r="26" spans="1:6" ht="12.75">
      <c r="A26" s="62"/>
      <c r="B26" s="62"/>
      <c r="C26" s="62"/>
      <c r="D26" s="76"/>
      <c r="E26" s="76"/>
      <c r="F26" s="78"/>
    </row>
    <row r="27" spans="1:6" ht="12.75">
      <c r="A27" s="81" t="s">
        <v>71</v>
      </c>
      <c r="B27" s="82">
        <v>1129463.22</v>
      </c>
      <c r="C27" s="76">
        <v>1022550.15</v>
      </c>
      <c r="D27" s="76"/>
      <c r="E27" s="76"/>
      <c r="F27" s="78"/>
    </row>
    <row r="28" spans="1:6" ht="12.75">
      <c r="A28" s="81" t="s">
        <v>79</v>
      </c>
      <c r="B28" s="82">
        <v>366577.63</v>
      </c>
      <c r="C28" s="76">
        <v>344380.5</v>
      </c>
      <c r="D28" s="76"/>
      <c r="E28" s="76"/>
      <c r="F28" s="78"/>
    </row>
    <row r="29" spans="1:6" ht="12.75">
      <c r="A29" s="81"/>
      <c r="B29" s="82"/>
      <c r="C29" s="76"/>
      <c r="D29" s="76"/>
      <c r="E29" s="62"/>
      <c r="F29" s="78"/>
    </row>
    <row r="30" spans="1:6" ht="12.75">
      <c r="A30" s="81" t="s">
        <v>73</v>
      </c>
      <c r="B30" s="83">
        <f>SUM(B27:B29)</f>
        <v>1496040.85</v>
      </c>
      <c r="C30" s="62">
        <f>SUM(C27:C29)</f>
        <v>1366930.65</v>
      </c>
      <c r="D30" s="62"/>
      <c r="E30" s="62"/>
      <c r="F30" s="79"/>
    </row>
    <row r="31" spans="1:6" ht="12.75">
      <c r="A31" s="84"/>
      <c r="B31" s="85"/>
      <c r="C31" s="86"/>
      <c r="D31" s="86"/>
      <c r="E31" s="86"/>
      <c r="F31" s="86"/>
    </row>
    <row r="32" spans="1:6" ht="12.75">
      <c r="A32" s="84"/>
      <c r="B32" s="85"/>
      <c r="C32" s="86"/>
      <c r="D32" s="86"/>
      <c r="E32" s="86"/>
      <c r="F32" s="86"/>
    </row>
    <row r="33" spans="1:6" ht="12.75">
      <c r="A33" s="216" t="s">
        <v>246</v>
      </c>
      <c r="B33" s="216"/>
      <c r="C33" s="216"/>
      <c r="D33" s="216"/>
      <c r="E33" s="216"/>
      <c r="F33" s="216"/>
    </row>
    <row r="34" spans="1:6" ht="12.75">
      <c r="A34" s="216" t="s">
        <v>247</v>
      </c>
      <c r="B34" s="216"/>
      <c r="C34" s="216"/>
      <c r="D34" s="216"/>
      <c r="E34" s="216"/>
      <c r="F34" s="216"/>
    </row>
    <row r="35" spans="1:6" ht="12.75">
      <c r="A35" s="63"/>
      <c r="B35" s="63"/>
      <c r="C35" s="63"/>
      <c r="D35" s="63"/>
      <c r="E35" s="63"/>
      <c r="F35" s="63"/>
    </row>
    <row r="36" spans="1:6" ht="12.75">
      <c r="A36" s="87" t="s">
        <v>456</v>
      </c>
      <c r="B36" s="88"/>
      <c r="C36" s="88"/>
      <c r="D36" s="88"/>
      <c r="E36" s="89"/>
      <c r="F36" s="89">
        <v>109696.11</v>
      </c>
    </row>
    <row r="37" spans="1:6" ht="12.75">
      <c r="A37" s="90" t="s">
        <v>15</v>
      </c>
      <c r="B37" s="91"/>
      <c r="C37" s="91"/>
      <c r="D37" s="91"/>
      <c r="E37" s="92"/>
      <c r="F37" s="43"/>
    </row>
    <row r="38" spans="1:6" ht="12.75">
      <c r="A38" s="93" t="s">
        <v>253</v>
      </c>
      <c r="B38" s="94"/>
      <c r="C38" s="94"/>
      <c r="D38" s="47"/>
      <c r="E38" s="43"/>
      <c r="F38" s="43">
        <f>SUM(C23)</f>
        <v>58417.98</v>
      </c>
    </row>
    <row r="39" spans="1:6" ht="12.75">
      <c r="A39" s="93" t="s">
        <v>254</v>
      </c>
      <c r="B39" s="94"/>
      <c r="C39" s="94"/>
      <c r="D39" s="47"/>
      <c r="E39" s="43"/>
      <c r="F39" s="43">
        <v>1280.25</v>
      </c>
    </row>
    <row r="40" spans="1:6" ht="12.75">
      <c r="A40" s="95" t="s">
        <v>14</v>
      </c>
      <c r="B40" s="96"/>
      <c r="C40" s="96"/>
      <c r="D40" s="96"/>
      <c r="E40" s="97"/>
      <c r="F40" s="97">
        <f>SUM(F38:F39)</f>
        <v>59698.23</v>
      </c>
    </row>
    <row r="41" spans="1:6" ht="12.75">
      <c r="A41" s="98" t="s">
        <v>391</v>
      </c>
      <c r="B41" s="99"/>
      <c r="C41" s="100"/>
      <c r="D41" s="100"/>
      <c r="E41" s="101"/>
      <c r="F41" s="43">
        <v>0</v>
      </c>
    </row>
    <row r="42" spans="1:6" ht="12.75">
      <c r="A42" s="98"/>
      <c r="B42" s="99"/>
      <c r="C42" s="100"/>
      <c r="D42" s="100"/>
      <c r="E42" s="101"/>
      <c r="F42" s="101"/>
    </row>
    <row r="43" spans="1:6" ht="12.75">
      <c r="A43" s="98" t="s">
        <v>16</v>
      </c>
      <c r="B43" s="99"/>
      <c r="C43" s="99"/>
      <c r="D43" s="99"/>
      <c r="E43" s="99"/>
      <c r="F43" s="80"/>
    </row>
    <row r="44" spans="1:6" ht="12.75">
      <c r="A44" s="102" t="s">
        <v>457</v>
      </c>
      <c r="B44" s="103"/>
      <c r="C44" s="103"/>
      <c r="D44" s="103"/>
      <c r="E44" s="103"/>
      <c r="F44" s="79">
        <f>SUM(F36+F40-F41)</f>
        <v>169394.34</v>
      </c>
    </row>
    <row r="45" spans="1:6" ht="12.75">
      <c r="A45" s="86"/>
      <c r="B45" s="86"/>
      <c r="C45" s="86"/>
      <c r="D45" s="86"/>
      <c r="E45" s="86"/>
      <c r="F45" s="86"/>
    </row>
    <row r="46" spans="1:6" ht="12.75">
      <c r="A46" s="104" t="s">
        <v>75</v>
      </c>
      <c r="B46" s="39"/>
      <c r="C46" s="39"/>
      <c r="D46" s="39"/>
      <c r="E46" s="39"/>
      <c r="F46" s="39"/>
    </row>
    <row r="47" spans="1:6" ht="12.75">
      <c r="A47" s="104"/>
      <c r="B47" s="39"/>
      <c r="C47" s="39"/>
      <c r="D47" s="39"/>
      <c r="E47" s="39"/>
      <c r="F47" s="39"/>
    </row>
    <row r="48" spans="1:6" ht="12.75">
      <c r="A48" s="104"/>
      <c r="B48" s="39"/>
      <c r="C48" s="39"/>
      <c r="D48" s="39"/>
      <c r="E48" s="39"/>
      <c r="F48" s="39"/>
    </row>
    <row r="49" spans="1:6" ht="12.75">
      <c r="A49" s="217" t="s">
        <v>601</v>
      </c>
      <c r="B49" s="217"/>
      <c r="C49" s="217"/>
      <c r="D49" s="217"/>
      <c r="E49" s="217"/>
      <c r="F49" s="217"/>
    </row>
    <row r="50" spans="1:6" ht="12.75">
      <c r="A50" s="65"/>
      <c r="B50" s="65"/>
      <c r="C50" s="65"/>
      <c r="D50" s="65"/>
      <c r="E50" s="65"/>
      <c r="F50" s="65"/>
    </row>
    <row r="51" spans="1:6" ht="12.75">
      <c r="A51" s="215" t="s">
        <v>458</v>
      </c>
      <c r="B51" s="215"/>
      <c r="C51" s="215"/>
      <c r="D51" s="106">
        <v>101004.38</v>
      </c>
      <c r="E51" s="65"/>
      <c r="F51" s="65"/>
    </row>
    <row r="52" spans="1:6" ht="12.75">
      <c r="A52" s="107" t="s">
        <v>257</v>
      </c>
      <c r="B52" s="108"/>
      <c r="C52" s="108"/>
      <c r="D52" s="65"/>
      <c r="E52" s="65"/>
      <c r="F52" s="65"/>
    </row>
    <row r="53" spans="1:6" ht="12.75">
      <c r="A53" s="219" t="s">
        <v>255</v>
      </c>
      <c r="B53" s="219"/>
      <c r="C53" s="219"/>
      <c r="D53" s="110">
        <f>SUM(B22)</f>
        <v>531534.9</v>
      </c>
      <c r="E53" s="65"/>
      <c r="F53" s="65"/>
    </row>
    <row r="54" spans="1:6" ht="12.75">
      <c r="A54" s="109" t="s">
        <v>274</v>
      </c>
      <c r="B54" s="109"/>
      <c r="C54" s="109"/>
      <c r="D54" s="110">
        <v>6281.99</v>
      </c>
      <c r="E54" s="65"/>
      <c r="F54" s="65"/>
    </row>
    <row r="55" spans="1:6" ht="12.75">
      <c r="A55" s="107" t="s">
        <v>268</v>
      </c>
      <c r="B55" s="107"/>
      <c r="C55" s="107"/>
      <c r="D55" s="106">
        <f>SUM(D53:D54)</f>
        <v>537816.89</v>
      </c>
      <c r="E55" s="65"/>
      <c r="F55" s="65"/>
    </row>
    <row r="56" spans="1:6" ht="12.75">
      <c r="A56" s="107"/>
      <c r="B56" s="107"/>
      <c r="C56" s="107"/>
      <c r="D56" s="111"/>
      <c r="E56" s="65"/>
      <c r="F56" s="65"/>
    </row>
    <row r="57" spans="1:6" ht="12.75">
      <c r="A57" s="107"/>
      <c r="B57" s="108"/>
      <c r="C57" s="108"/>
      <c r="D57" s="65"/>
      <c r="E57" s="65"/>
      <c r="F57" s="65"/>
    </row>
    <row r="58" spans="1:6" ht="12.75">
      <c r="A58" s="107"/>
      <c r="B58" s="108"/>
      <c r="C58" s="108"/>
      <c r="D58" s="65"/>
      <c r="E58" s="65"/>
      <c r="F58" s="65"/>
    </row>
    <row r="59" spans="1:6" ht="12.75">
      <c r="A59" s="107"/>
      <c r="B59" s="108"/>
      <c r="C59" s="108"/>
      <c r="D59" s="65"/>
      <c r="E59" s="65"/>
      <c r="F59" s="65"/>
    </row>
    <row r="60" spans="1:6" ht="12.75">
      <c r="A60" s="107"/>
      <c r="B60" s="108"/>
      <c r="C60" s="108"/>
      <c r="D60" s="65"/>
      <c r="E60" s="65"/>
      <c r="F60" s="65"/>
    </row>
    <row r="61" spans="1:6" ht="12.75">
      <c r="A61" s="107"/>
      <c r="B61" s="108"/>
      <c r="C61" s="108"/>
      <c r="D61" s="65"/>
      <c r="E61" s="65"/>
      <c r="F61" s="65"/>
    </row>
    <row r="62" spans="1:6" ht="12.75">
      <c r="A62" s="107"/>
      <c r="B62" s="108"/>
      <c r="C62" s="108"/>
      <c r="D62" s="65"/>
      <c r="E62" s="65"/>
      <c r="F62" s="65"/>
    </row>
    <row r="63" spans="1:6" ht="12.75">
      <c r="A63" s="107"/>
      <c r="B63" s="108"/>
      <c r="C63" s="108"/>
      <c r="D63" s="65"/>
      <c r="E63" s="65"/>
      <c r="F63" s="65"/>
    </row>
    <row r="64" spans="1:6" ht="12.75">
      <c r="A64" s="107"/>
      <c r="B64" s="108"/>
      <c r="C64" s="108"/>
      <c r="D64" s="65"/>
      <c r="E64" s="65"/>
      <c r="F64" s="65"/>
    </row>
    <row r="65" spans="1:6" ht="12.75">
      <c r="A65" s="107"/>
      <c r="B65" s="108"/>
      <c r="C65" s="108"/>
      <c r="D65" s="65"/>
      <c r="E65" s="65"/>
      <c r="F65" s="65"/>
    </row>
    <row r="66" spans="1:6" ht="12.75">
      <c r="A66" s="107"/>
      <c r="B66" s="108"/>
      <c r="C66" s="108"/>
      <c r="D66" s="65"/>
      <c r="E66" s="65"/>
      <c r="F66" s="65"/>
    </row>
    <row r="67" spans="1:6" ht="12.75">
      <c r="A67" s="107" t="s">
        <v>258</v>
      </c>
      <c r="B67" s="108"/>
      <c r="C67" s="108"/>
      <c r="D67" s="65"/>
      <c r="E67" s="65"/>
      <c r="F67" s="65"/>
    </row>
    <row r="68" spans="1:6" ht="12.75">
      <c r="A68" s="108" t="s">
        <v>111</v>
      </c>
      <c r="B68" s="108"/>
      <c r="C68" s="108"/>
      <c r="D68" s="65"/>
      <c r="E68" s="65"/>
      <c r="F68" s="65"/>
    </row>
    <row r="69" spans="1:7" ht="12.75">
      <c r="A69" s="32" t="s">
        <v>250</v>
      </c>
      <c r="B69" s="33"/>
      <c r="C69" s="34" t="s">
        <v>483</v>
      </c>
      <c r="D69" s="34" t="s">
        <v>66</v>
      </c>
      <c r="E69" s="226" t="s">
        <v>490</v>
      </c>
      <c r="F69" s="214"/>
      <c r="G69" s="227"/>
    </row>
    <row r="70" spans="1:7" ht="12.75">
      <c r="A70" s="35" t="s">
        <v>251</v>
      </c>
      <c r="B70" s="36"/>
      <c r="C70" s="46" t="s">
        <v>484</v>
      </c>
      <c r="D70" s="37" t="s">
        <v>4</v>
      </c>
      <c r="E70" s="154" t="s">
        <v>485</v>
      </c>
      <c r="F70" s="5" t="s">
        <v>486</v>
      </c>
      <c r="G70" s="5" t="s">
        <v>487</v>
      </c>
    </row>
    <row r="71" spans="1:9" ht="12.75">
      <c r="A71" s="220" t="s">
        <v>249</v>
      </c>
      <c r="B71" s="221"/>
      <c r="C71" s="151" t="s">
        <v>260</v>
      </c>
      <c r="D71" s="112">
        <v>57354.24</v>
      </c>
      <c r="E71" s="13" t="s">
        <v>488</v>
      </c>
      <c r="F71" s="43">
        <v>1.39</v>
      </c>
      <c r="G71" s="76">
        <v>1.39</v>
      </c>
      <c r="I71" s="51"/>
    </row>
    <row r="72" spans="1:9" ht="12.75">
      <c r="A72" s="220" t="s">
        <v>256</v>
      </c>
      <c r="B72" s="221"/>
      <c r="C72" s="191" t="s">
        <v>97</v>
      </c>
      <c r="D72" s="82">
        <v>173094.1</v>
      </c>
      <c r="E72" s="13" t="s">
        <v>488</v>
      </c>
      <c r="F72" s="43">
        <v>3.67</v>
      </c>
      <c r="G72" s="76">
        <v>4.3</v>
      </c>
      <c r="I72" s="51"/>
    </row>
    <row r="73" spans="1:7" ht="12.75">
      <c r="A73" s="114" t="s">
        <v>444</v>
      </c>
      <c r="B73" s="115"/>
      <c r="C73" s="191" t="s">
        <v>97</v>
      </c>
      <c r="D73" s="82">
        <v>438.72</v>
      </c>
      <c r="E73" s="190" t="s">
        <v>504</v>
      </c>
      <c r="F73" s="196">
        <v>36.56</v>
      </c>
      <c r="G73" s="196">
        <v>36.56</v>
      </c>
    </row>
    <row r="74" spans="1:9" ht="12.75">
      <c r="A74" s="114" t="s">
        <v>67</v>
      </c>
      <c r="B74" s="115"/>
      <c r="C74" s="151" t="s">
        <v>597</v>
      </c>
      <c r="D74" s="116">
        <v>13135.08</v>
      </c>
      <c r="E74" s="13" t="s">
        <v>488</v>
      </c>
      <c r="F74" s="43">
        <v>0.31</v>
      </c>
      <c r="G74" s="76">
        <v>0.32</v>
      </c>
      <c r="I74" s="51"/>
    </row>
    <row r="75" spans="1:9" ht="12.75">
      <c r="A75" s="114" t="s">
        <v>68</v>
      </c>
      <c r="B75" s="115"/>
      <c r="C75" s="151" t="s">
        <v>20</v>
      </c>
      <c r="D75" s="116">
        <v>3300.96</v>
      </c>
      <c r="E75" s="13" t="s">
        <v>488</v>
      </c>
      <c r="F75" s="43">
        <v>0.08</v>
      </c>
      <c r="G75" s="76">
        <v>0.08</v>
      </c>
      <c r="I75" s="51"/>
    </row>
    <row r="76" spans="1:9" ht="12.75">
      <c r="A76" s="117" t="s">
        <v>78</v>
      </c>
      <c r="B76" s="118"/>
      <c r="C76" s="151" t="s">
        <v>76</v>
      </c>
      <c r="D76" s="116">
        <v>2819.62</v>
      </c>
      <c r="E76" s="13" t="s">
        <v>488</v>
      </c>
      <c r="F76" s="43">
        <v>0.06</v>
      </c>
      <c r="G76" s="76">
        <v>0.07</v>
      </c>
      <c r="I76" s="51"/>
    </row>
    <row r="77" spans="1:9" ht="12.75">
      <c r="A77" s="143" t="s">
        <v>492</v>
      </c>
      <c r="B77" s="118"/>
      <c r="C77" s="151" t="s">
        <v>261</v>
      </c>
      <c r="D77" s="116">
        <v>50030.22</v>
      </c>
      <c r="E77" s="13" t="s">
        <v>488</v>
      </c>
      <c r="F77" s="43">
        <v>1.16</v>
      </c>
      <c r="G77" s="76">
        <v>1.23</v>
      </c>
      <c r="I77" s="51"/>
    </row>
    <row r="78" spans="1:9" ht="12.75">
      <c r="A78" s="177" t="s">
        <v>596</v>
      </c>
      <c r="B78" s="118"/>
      <c r="C78" s="151"/>
      <c r="D78" s="116"/>
      <c r="E78" s="13"/>
      <c r="F78" s="76"/>
      <c r="G78" s="76"/>
      <c r="I78" s="51"/>
    </row>
    <row r="79" spans="1:9" ht="12.75">
      <c r="A79" s="113" t="s">
        <v>11</v>
      </c>
      <c r="B79" s="47"/>
      <c r="C79" s="151" t="s">
        <v>18</v>
      </c>
      <c r="D79" s="82">
        <v>121997.54</v>
      </c>
      <c r="E79" s="13" t="s">
        <v>488</v>
      </c>
      <c r="F79" s="76">
        <v>2.84</v>
      </c>
      <c r="G79" s="76">
        <v>2.98</v>
      </c>
      <c r="I79" s="51"/>
    </row>
    <row r="80" spans="1:9" ht="12.75">
      <c r="A80" s="135"/>
      <c r="B80" s="100"/>
      <c r="C80" s="151"/>
      <c r="D80" s="116"/>
      <c r="E80" s="13"/>
      <c r="F80" s="76"/>
      <c r="G80" s="76"/>
      <c r="I80" s="51"/>
    </row>
    <row r="81" spans="1:7" ht="12.75">
      <c r="A81" s="135"/>
      <c r="B81" s="100"/>
      <c r="C81" s="116"/>
      <c r="D81" s="116"/>
      <c r="E81" s="13"/>
      <c r="F81" s="5" t="s">
        <v>493</v>
      </c>
      <c r="G81" s="5" t="s">
        <v>494</v>
      </c>
    </row>
    <row r="82" spans="1:8" ht="15">
      <c r="A82" s="117" t="s">
        <v>272</v>
      </c>
      <c r="B82" s="127"/>
      <c r="C82" s="151" t="s">
        <v>19</v>
      </c>
      <c r="D82" s="197">
        <v>0</v>
      </c>
      <c r="E82" s="151" t="s">
        <v>489</v>
      </c>
      <c r="F82" s="76">
        <v>3.66</v>
      </c>
      <c r="G82" s="76">
        <v>3.94</v>
      </c>
      <c r="H82" s="45"/>
    </row>
    <row r="83" spans="1:7" ht="12.75">
      <c r="A83" s="113" t="s">
        <v>269</v>
      </c>
      <c r="B83" s="43"/>
      <c r="C83" s="121"/>
      <c r="D83" s="121">
        <f>SUM(D71:D82)</f>
        <v>422170.4799999999</v>
      </c>
      <c r="E83" s="113"/>
      <c r="F83" s="43"/>
      <c r="G83" s="5"/>
    </row>
    <row r="84" spans="1:6" ht="12.75">
      <c r="A84" s="86"/>
      <c r="B84" s="44"/>
      <c r="C84" s="122"/>
      <c r="D84" s="123"/>
      <c r="E84" s="10"/>
      <c r="F84" s="10"/>
    </row>
    <row r="85" spans="1:6" ht="12.75">
      <c r="A85" s="44" t="s">
        <v>9</v>
      </c>
      <c r="B85" s="44"/>
      <c r="C85" s="122"/>
      <c r="D85" s="123">
        <v>89141.41</v>
      </c>
      <c r="E85" s="10" t="s">
        <v>276</v>
      </c>
      <c r="F85" s="10"/>
    </row>
    <row r="86" spans="1:6" ht="12.75">
      <c r="A86" s="42"/>
      <c r="B86" s="42"/>
      <c r="C86" s="42"/>
      <c r="D86" s="42"/>
      <c r="E86" s="42"/>
      <c r="F86" s="42"/>
    </row>
    <row r="87" spans="1:6" ht="12.75">
      <c r="A87" s="128" t="s">
        <v>275</v>
      </c>
      <c r="B87" s="128"/>
      <c r="C87" s="129"/>
      <c r="D87" s="130">
        <v>24032.34</v>
      </c>
      <c r="E87" s="40" t="s">
        <v>278</v>
      </c>
      <c r="F87" s="40"/>
    </row>
    <row r="88" spans="1:6" ht="12.75">
      <c r="A88" s="128" t="s">
        <v>279</v>
      </c>
      <c r="B88" s="128"/>
      <c r="C88" s="129"/>
      <c r="D88" s="130">
        <v>835.98</v>
      </c>
      <c r="E88" s="40" t="s">
        <v>283</v>
      </c>
      <c r="F88" s="40"/>
    </row>
    <row r="89" spans="1:6" ht="12.75">
      <c r="A89" s="40" t="s">
        <v>282</v>
      </c>
      <c r="B89" s="40"/>
      <c r="C89" s="40"/>
      <c r="D89" s="40">
        <v>5914</v>
      </c>
      <c r="E89" s="40"/>
      <c r="F89" s="40"/>
    </row>
    <row r="90" spans="1:6" ht="12.75">
      <c r="A90" s="107" t="s">
        <v>270</v>
      </c>
      <c r="B90" s="39"/>
      <c r="C90" s="39"/>
      <c r="D90" s="124">
        <f>SUM(D83:D89)</f>
        <v>542094.2099999998</v>
      </c>
      <c r="E90" s="125"/>
      <c r="F90" s="125"/>
    </row>
    <row r="91" spans="1:6" ht="12.75">
      <c r="A91" s="215" t="s">
        <v>459</v>
      </c>
      <c r="B91" s="215"/>
      <c r="C91" s="215"/>
      <c r="D91" s="106">
        <f>SUM(D51+D55-D90)</f>
        <v>96727.06000000017</v>
      </c>
      <c r="E91" s="125"/>
      <c r="F91" s="125"/>
    </row>
    <row r="92" spans="1:6" ht="12.75">
      <c r="A92" s="148" t="s">
        <v>501</v>
      </c>
      <c r="B92" s="125"/>
      <c r="C92" s="125"/>
      <c r="D92" s="106"/>
      <c r="E92" s="125"/>
      <c r="F92" s="125"/>
    </row>
    <row r="93" spans="1:6" ht="12.75">
      <c r="A93" s="148" t="s">
        <v>502</v>
      </c>
      <c r="B93" s="125"/>
      <c r="C93" s="125"/>
      <c r="D93" s="106">
        <v>887.96</v>
      </c>
      <c r="E93" s="125"/>
      <c r="F93" s="125"/>
    </row>
    <row r="94" spans="1:6" ht="12.75">
      <c r="A94" s="212" t="s">
        <v>615</v>
      </c>
      <c r="B94" s="212"/>
      <c r="C94" s="212"/>
      <c r="D94" s="106">
        <f>SUM(D91+D93)</f>
        <v>97615.02000000018</v>
      </c>
      <c r="E94" s="125"/>
      <c r="F94" s="125"/>
    </row>
    <row r="95" spans="1:6" ht="12.75">
      <c r="A95" s="105"/>
      <c r="B95" s="105"/>
      <c r="C95" s="105"/>
      <c r="D95" s="106"/>
      <c r="E95" s="125"/>
      <c r="F95" s="125"/>
    </row>
    <row r="96" spans="1:11" ht="12.75">
      <c r="A96" s="9" t="s">
        <v>74</v>
      </c>
      <c r="B96" s="9"/>
      <c r="C96" s="9"/>
      <c r="D96" s="9"/>
      <c r="E96" s="9" t="s">
        <v>495</v>
      </c>
      <c r="F96" s="65" t="s">
        <v>104</v>
      </c>
      <c r="G96" s="65" t="s">
        <v>104</v>
      </c>
      <c r="K96" s="10"/>
    </row>
    <row r="97" spans="1:11" ht="12.75">
      <c r="A97" s="9"/>
      <c r="B97" s="9"/>
      <c r="C97" s="9"/>
      <c r="D97" s="10"/>
      <c r="E97" s="50"/>
      <c r="F97" s="194" t="s">
        <v>594</v>
      </c>
      <c r="G97" t="s">
        <v>474</v>
      </c>
      <c r="K97" s="120"/>
    </row>
    <row r="98" spans="1:11" ht="12.75">
      <c r="A98" s="10" t="s">
        <v>77</v>
      </c>
      <c r="B98" s="156" t="s">
        <v>394</v>
      </c>
      <c r="C98" s="10"/>
      <c r="D98" s="10"/>
      <c r="E98" s="173" t="s">
        <v>593</v>
      </c>
      <c r="F98" s="120">
        <v>1794.52</v>
      </c>
      <c r="G98">
        <v>1885.24</v>
      </c>
      <c r="K98" s="120"/>
    </row>
    <row r="99" spans="1:11" ht="12.75">
      <c r="A99" s="10"/>
      <c r="B99" s="10" t="s">
        <v>396</v>
      </c>
      <c r="C99" s="10"/>
      <c r="D99" s="10"/>
      <c r="E99" s="173"/>
      <c r="F99" s="120"/>
      <c r="K99" s="120"/>
    </row>
    <row r="100" spans="1:11" ht="12.75">
      <c r="A100" s="10" t="s">
        <v>181</v>
      </c>
      <c r="B100" s="10" t="s">
        <v>108</v>
      </c>
      <c r="C100" s="10"/>
      <c r="D100" s="10"/>
      <c r="E100" s="173" t="s">
        <v>107</v>
      </c>
      <c r="F100" s="120">
        <v>21.54</v>
      </c>
      <c r="G100">
        <v>23.91</v>
      </c>
      <c r="K100" s="120"/>
    </row>
    <row r="101" spans="1:7" ht="12.75">
      <c r="A101" s="10" t="s">
        <v>181</v>
      </c>
      <c r="B101" s="10" t="s">
        <v>109</v>
      </c>
      <c r="C101" s="10"/>
      <c r="D101" s="10"/>
      <c r="E101" s="173" t="s">
        <v>107</v>
      </c>
      <c r="F101" s="120">
        <v>14.82</v>
      </c>
      <c r="G101">
        <v>16.45</v>
      </c>
    </row>
    <row r="102" spans="1:6" ht="12.75">
      <c r="A102" s="10"/>
      <c r="B102" s="10"/>
      <c r="C102" s="10"/>
      <c r="D102" s="10"/>
      <c r="E102" s="120"/>
      <c r="F102" s="120"/>
    </row>
    <row r="103" spans="1:6" ht="12.75">
      <c r="A103" s="203" t="s">
        <v>112</v>
      </c>
      <c r="B103" s="203"/>
      <c r="C103" s="203"/>
      <c r="D103" s="9"/>
      <c r="E103" s="203"/>
      <c r="F103" s="203"/>
    </row>
    <row r="104" spans="1:6" ht="12.75">
      <c r="A104" s="203" t="s">
        <v>113</v>
      </c>
      <c r="B104" s="203"/>
      <c r="C104" s="203"/>
      <c r="D104" s="203"/>
      <c r="E104" s="203"/>
      <c r="F104" s="203"/>
    </row>
    <row r="105" spans="1:6" ht="12.75">
      <c r="A105" s="50" t="s">
        <v>503</v>
      </c>
      <c r="B105" s="203"/>
      <c r="C105" s="203"/>
      <c r="D105" s="203"/>
      <c r="E105" s="203"/>
      <c r="F105" s="203"/>
    </row>
    <row r="106" spans="1:6" ht="12.75">
      <c r="A106" t="s">
        <v>500</v>
      </c>
      <c r="B106" s="203"/>
      <c r="C106" s="203"/>
      <c r="D106" s="203"/>
      <c r="E106" s="203"/>
      <c r="F106" s="203"/>
    </row>
    <row r="107" spans="1:6" ht="12.75">
      <c r="A107" t="s">
        <v>654</v>
      </c>
      <c r="B107" s="203"/>
      <c r="C107" s="203"/>
      <c r="D107" s="203"/>
      <c r="E107" s="203"/>
      <c r="F107" s="203"/>
    </row>
    <row r="108" spans="1:6" ht="12.75">
      <c r="A108" t="s">
        <v>655</v>
      </c>
      <c r="B108" s="203"/>
      <c r="C108" s="203"/>
      <c r="D108" s="203"/>
      <c r="E108" s="203"/>
      <c r="F108" s="203"/>
    </row>
    <row r="109" spans="1:6" ht="12.75">
      <c r="A109" t="s">
        <v>656</v>
      </c>
      <c r="B109" s="203"/>
      <c r="C109" s="203"/>
      <c r="D109" s="203"/>
      <c r="E109" s="203"/>
      <c r="F109" s="203"/>
    </row>
    <row r="110" spans="1:6" ht="12.75">
      <c r="A110" t="s">
        <v>658</v>
      </c>
      <c r="B110" s="203"/>
      <c r="C110" s="203"/>
      <c r="D110" s="203"/>
      <c r="E110" s="203"/>
      <c r="F110" s="203"/>
    </row>
    <row r="111" spans="1:6" ht="12.75">
      <c r="A111" s="50" t="s">
        <v>657</v>
      </c>
      <c r="B111" s="203"/>
      <c r="C111" s="203"/>
      <c r="D111" s="203"/>
      <c r="E111" s="203"/>
      <c r="F111" s="203"/>
    </row>
    <row r="112" spans="1:6" ht="12.75">
      <c r="A112" t="s">
        <v>659</v>
      </c>
      <c r="B112" s="203"/>
      <c r="C112" s="203"/>
      <c r="D112" s="203"/>
      <c r="E112" s="203"/>
      <c r="F112" s="203"/>
    </row>
    <row r="113" spans="1:6" ht="12.75">
      <c r="A113" s="10"/>
      <c r="B113" s="10"/>
      <c r="C113" s="10"/>
      <c r="D113" s="10"/>
      <c r="E113" s="10"/>
      <c r="F113" s="10"/>
    </row>
    <row r="114" spans="1:6" ht="12.75">
      <c r="A114" s="10" t="s">
        <v>273</v>
      </c>
      <c r="B114" s="10"/>
      <c r="C114" s="10" t="s">
        <v>442</v>
      </c>
      <c r="D114" s="10"/>
      <c r="E114" s="10"/>
      <c r="F114" s="10"/>
    </row>
    <row r="115" spans="1:6" ht="12.75">
      <c r="A115" s="10"/>
      <c r="B115" s="10"/>
      <c r="C115" s="10"/>
      <c r="D115" s="10"/>
      <c r="E115" s="10"/>
      <c r="F115" s="10"/>
    </row>
    <row r="116" spans="1:6" ht="12.75">
      <c r="A116" s="10"/>
      <c r="B116" s="10"/>
      <c r="C116" s="10"/>
      <c r="D116" s="10"/>
      <c r="E116" s="10"/>
      <c r="F116" s="10"/>
    </row>
    <row r="117" spans="1:3" ht="12.75">
      <c r="A117" s="10"/>
      <c r="B117" s="10"/>
      <c r="C117" s="10"/>
    </row>
    <row r="118" spans="1:3" ht="12.75">
      <c r="A118" s="10"/>
      <c r="B118" s="10"/>
      <c r="C118" s="10"/>
    </row>
    <row r="119" spans="1:3" ht="12.75">
      <c r="A119" s="10"/>
      <c r="B119" s="10"/>
      <c r="C119" s="10"/>
    </row>
    <row r="120" spans="1:3" ht="12.75">
      <c r="A120" s="10" t="s">
        <v>280</v>
      </c>
      <c r="B120" s="10"/>
      <c r="C120" s="10"/>
    </row>
    <row r="121" spans="1:6" ht="12.75">
      <c r="A121" s="10"/>
      <c r="B121" s="10"/>
      <c r="C121" s="10"/>
      <c r="D121" s="10"/>
      <c r="E121" s="10"/>
      <c r="F121" s="10"/>
    </row>
    <row r="122" spans="1:6" ht="12.75">
      <c r="A122" s="10"/>
      <c r="B122" s="10"/>
      <c r="C122" s="10"/>
      <c r="D122" s="10"/>
      <c r="E122" s="10"/>
      <c r="F122" s="10"/>
    </row>
    <row r="123" spans="1:6" ht="12.75">
      <c r="A123" s="10"/>
      <c r="B123" s="10"/>
      <c r="C123" s="10"/>
      <c r="D123" s="10"/>
      <c r="E123" s="10"/>
      <c r="F123" s="10"/>
    </row>
    <row r="124" spans="1:6" ht="12.75">
      <c r="A124" s="10"/>
      <c r="B124" s="10"/>
      <c r="C124" s="10"/>
      <c r="D124" s="10"/>
      <c r="E124" s="10"/>
      <c r="F124" s="10"/>
    </row>
    <row r="125" spans="1:6" ht="12.75">
      <c r="A125" s="10"/>
      <c r="B125" s="10"/>
      <c r="C125" s="10"/>
      <c r="D125" s="10"/>
      <c r="E125" s="10"/>
      <c r="F125" s="10"/>
    </row>
    <row r="126" spans="1:6" ht="12.75">
      <c r="A126" s="10"/>
      <c r="B126" s="10"/>
      <c r="C126" s="10"/>
      <c r="D126" s="10"/>
      <c r="E126" s="10"/>
      <c r="F126" s="10"/>
    </row>
    <row r="127" spans="1:6" ht="12.75">
      <c r="A127" s="10"/>
      <c r="B127" s="10"/>
      <c r="C127" s="10"/>
      <c r="D127" s="10"/>
      <c r="E127" s="10"/>
      <c r="F127" s="10"/>
    </row>
    <row r="128" spans="1:6" ht="12.75">
      <c r="A128" s="10"/>
      <c r="B128" s="10"/>
      <c r="C128" s="10"/>
      <c r="D128" s="10"/>
      <c r="E128" s="10"/>
      <c r="F128" s="10"/>
    </row>
    <row r="129" spans="1:6" ht="12.75">
      <c r="A129" s="10"/>
      <c r="B129" s="10"/>
      <c r="C129" s="10"/>
      <c r="D129" s="10"/>
      <c r="E129" s="10"/>
      <c r="F129" s="10"/>
    </row>
    <row r="130" spans="1:6" ht="12.75">
      <c r="A130" s="10"/>
      <c r="B130" s="10"/>
      <c r="C130" s="10"/>
      <c r="D130" s="10"/>
      <c r="E130" s="10"/>
      <c r="F130" s="10"/>
    </row>
    <row r="131" spans="1:6" ht="12.75">
      <c r="A131" s="10"/>
      <c r="B131" s="10"/>
      <c r="C131" s="10"/>
      <c r="D131" s="10"/>
      <c r="E131" s="10"/>
      <c r="F131" s="10"/>
    </row>
    <row r="132" spans="1:6" ht="12.75">
      <c r="A132" s="10"/>
      <c r="B132" s="10"/>
      <c r="C132" s="10"/>
      <c r="D132" s="10"/>
      <c r="E132" s="10"/>
      <c r="F132" s="10"/>
    </row>
    <row r="133" spans="1:6" ht="12.75">
      <c r="A133" s="10"/>
      <c r="B133" s="10"/>
      <c r="C133" s="10"/>
      <c r="D133" s="10"/>
      <c r="E133" s="10"/>
      <c r="F133" s="10"/>
    </row>
    <row r="134" spans="1:6" ht="12.75">
      <c r="A134" s="10"/>
      <c r="B134" s="10"/>
      <c r="C134" s="10"/>
      <c r="D134" s="10"/>
      <c r="E134" s="10"/>
      <c r="F134" s="10"/>
    </row>
    <row r="135" spans="1:6" ht="12.75">
      <c r="A135" s="10"/>
      <c r="B135" s="10"/>
      <c r="C135" s="10"/>
      <c r="D135" s="10"/>
      <c r="E135" s="10"/>
      <c r="F135" s="10"/>
    </row>
    <row r="136" spans="1:6" ht="12.75">
      <c r="A136" s="10"/>
      <c r="B136" s="10"/>
      <c r="C136" s="10"/>
      <c r="D136" s="10"/>
      <c r="E136" s="10"/>
      <c r="F136" s="10"/>
    </row>
    <row r="137" spans="1:6" ht="12.75">
      <c r="A137" s="10"/>
      <c r="B137" s="10"/>
      <c r="C137" s="10"/>
      <c r="D137" s="10"/>
      <c r="E137" s="10"/>
      <c r="F137" s="10"/>
    </row>
    <row r="138" spans="1:6" ht="12.75">
      <c r="A138" s="10"/>
      <c r="B138" s="10"/>
      <c r="C138" s="10"/>
      <c r="D138" s="10"/>
      <c r="E138" s="10"/>
      <c r="F138" s="10"/>
    </row>
    <row r="139" spans="1:6" ht="12.75">
      <c r="A139" s="10"/>
      <c r="B139" s="10"/>
      <c r="C139" s="10"/>
      <c r="D139" s="10"/>
      <c r="E139" s="10"/>
      <c r="F139" s="10"/>
    </row>
    <row r="140" spans="1:6" ht="12.75">
      <c r="A140" s="10"/>
      <c r="B140" s="10"/>
      <c r="C140" s="10"/>
      <c r="D140" s="10"/>
      <c r="E140" s="10"/>
      <c r="F140" s="10"/>
    </row>
    <row r="141" spans="1:6" ht="12.75">
      <c r="A141" s="10"/>
      <c r="B141" s="10"/>
      <c r="C141" s="10"/>
      <c r="D141" s="10"/>
      <c r="E141" s="10"/>
      <c r="F141" s="10"/>
    </row>
    <row r="142" spans="1:6" ht="12.75">
      <c r="A142" s="10"/>
      <c r="B142" s="10"/>
      <c r="C142" s="10"/>
      <c r="D142" s="10"/>
      <c r="E142" s="10"/>
      <c r="F142" s="10"/>
    </row>
    <row r="143" spans="1:6" ht="12.75">
      <c r="A143" s="10"/>
      <c r="B143" s="10"/>
      <c r="C143" s="10"/>
      <c r="D143" s="10"/>
      <c r="E143" s="10"/>
      <c r="F143" s="10"/>
    </row>
  </sheetData>
  <sheetProtection/>
  <mergeCells count="16">
    <mergeCell ref="A94:C94"/>
    <mergeCell ref="A2:F2"/>
    <mergeCell ref="A3:F3"/>
    <mergeCell ref="C4:D4"/>
    <mergeCell ref="A13:F13"/>
    <mergeCell ref="D15:E15"/>
    <mergeCell ref="D16:E16"/>
    <mergeCell ref="A71:B71"/>
    <mergeCell ref="A72:B72"/>
    <mergeCell ref="A91:C91"/>
    <mergeCell ref="A33:F33"/>
    <mergeCell ref="A34:F34"/>
    <mergeCell ref="A49:F49"/>
    <mergeCell ref="A51:C51"/>
    <mergeCell ref="A53:C53"/>
    <mergeCell ref="E69:G69"/>
  </mergeCells>
  <printOptions/>
  <pageMargins left="0" right="0" top="0" bottom="0" header="0.31496062992125984" footer="0.31496062992125984"/>
  <pageSetup horizontalDpi="300" verticalDpi="3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I251"/>
  <sheetViews>
    <sheetView zoomScalePageLayoutView="0" workbookViewId="0" topLeftCell="A76">
      <selection activeCell="H61" sqref="H60:H61"/>
    </sheetView>
  </sheetViews>
  <sheetFormatPr defaultColWidth="9.00390625" defaultRowHeight="12.75"/>
  <cols>
    <col min="1" max="1" width="27.375" style="0" customWidth="1"/>
    <col min="2" max="2" width="10.875" style="0" customWidth="1"/>
    <col min="3" max="3" width="17.375" style="0" customWidth="1"/>
    <col min="4" max="4" width="11.50390625" style="0" customWidth="1"/>
    <col min="5" max="5" width="12.50390625" style="0" customWidth="1"/>
    <col min="6" max="6" width="10.00390625" style="0" customWidth="1"/>
    <col min="7" max="7" width="10.625" style="0" customWidth="1"/>
  </cols>
  <sheetData>
    <row r="1" spans="1:6" ht="12.75">
      <c r="A1" s="8"/>
      <c r="B1" s="8"/>
      <c r="C1" s="8"/>
      <c r="D1" s="8"/>
      <c r="E1" s="8"/>
      <c r="F1" s="8"/>
    </row>
    <row r="2" spans="1:6" ht="12.75">
      <c r="A2" s="216" t="s">
        <v>448</v>
      </c>
      <c r="B2" s="216"/>
      <c r="C2" s="216"/>
      <c r="D2" s="216"/>
      <c r="E2" s="216"/>
      <c r="F2" s="216"/>
    </row>
    <row r="3" spans="1:6" ht="12.75">
      <c r="A3" s="228" t="s">
        <v>28</v>
      </c>
      <c r="B3" s="228"/>
      <c r="C3" s="228"/>
      <c r="D3" s="228"/>
      <c r="E3" s="228"/>
      <c r="F3" s="228"/>
    </row>
    <row r="4" spans="1:6" ht="12.75">
      <c r="A4" s="39"/>
      <c r="B4" s="65" t="s">
        <v>48</v>
      </c>
      <c r="C4" s="217" t="s">
        <v>91</v>
      </c>
      <c r="D4" s="228"/>
      <c r="E4" s="9" t="s">
        <v>357</v>
      </c>
      <c r="F4" s="10"/>
    </row>
    <row r="5" spans="1:6" ht="12.75">
      <c r="A5" s="39"/>
      <c r="B5" s="9"/>
      <c r="C5" s="9"/>
      <c r="D5" s="10"/>
      <c r="E5" s="9"/>
      <c r="F5" s="10"/>
    </row>
    <row r="6" spans="1:6" ht="12.75">
      <c r="A6" s="39" t="s">
        <v>21</v>
      </c>
      <c r="B6" s="40"/>
      <c r="C6" s="40"/>
      <c r="D6" s="40"/>
      <c r="E6" s="9" t="s">
        <v>358</v>
      </c>
      <c r="F6" s="10"/>
    </row>
    <row r="7" spans="1:6" ht="12.75">
      <c r="A7" s="66" t="s">
        <v>262</v>
      </c>
      <c r="B7" s="67"/>
      <c r="C7" s="67"/>
      <c r="D7" s="67"/>
      <c r="E7" s="68" t="s">
        <v>686</v>
      </c>
      <c r="F7" s="69"/>
    </row>
    <row r="8" spans="1:6" ht="12.75">
      <c r="A8" s="66" t="s">
        <v>263</v>
      </c>
      <c r="B8" s="67"/>
      <c r="C8" s="67"/>
      <c r="D8" s="67"/>
      <c r="E8" s="68" t="s">
        <v>359</v>
      </c>
      <c r="F8" s="69"/>
    </row>
    <row r="9" spans="1:6" ht="12.75">
      <c r="A9" s="66" t="s">
        <v>264</v>
      </c>
      <c r="B9" s="68"/>
      <c r="C9" s="69"/>
      <c r="D9" s="69"/>
      <c r="E9" s="9" t="s">
        <v>360</v>
      </c>
      <c r="F9" s="9"/>
    </row>
    <row r="10" spans="1:6" ht="12.75">
      <c r="A10" s="39" t="s">
        <v>265</v>
      </c>
      <c r="B10" s="40"/>
      <c r="C10" s="40"/>
      <c r="D10" s="40"/>
      <c r="E10" s="9" t="s">
        <v>558</v>
      </c>
      <c r="F10" s="9"/>
    </row>
    <row r="11" spans="1:6" ht="12.75">
      <c r="A11" s="39" t="s">
        <v>455</v>
      </c>
      <c r="B11" s="40"/>
      <c r="C11" s="40"/>
      <c r="D11" s="40"/>
      <c r="E11" s="9"/>
      <c r="F11" s="10"/>
    </row>
    <row r="12" spans="1:6" ht="12.75">
      <c r="A12" s="39"/>
      <c r="B12" s="40"/>
      <c r="C12" s="40"/>
      <c r="D12" s="40"/>
      <c r="E12" s="9"/>
      <c r="F12" s="10"/>
    </row>
    <row r="13" spans="1:6" ht="12.75">
      <c r="A13" s="217" t="s">
        <v>578</v>
      </c>
      <c r="B13" s="217"/>
      <c r="C13" s="217"/>
      <c r="D13" s="217"/>
      <c r="E13" s="217"/>
      <c r="F13" s="217"/>
    </row>
    <row r="14" spans="1:6" ht="12.75">
      <c r="A14" s="65"/>
      <c r="B14" s="65"/>
      <c r="C14" s="65"/>
      <c r="D14" s="65"/>
      <c r="E14" s="65"/>
      <c r="F14" s="65"/>
    </row>
    <row r="15" spans="1:6" ht="12.75">
      <c r="A15" s="70" t="s">
        <v>0</v>
      </c>
      <c r="B15" s="71" t="s">
        <v>23</v>
      </c>
      <c r="C15" s="71" t="s">
        <v>5</v>
      </c>
      <c r="D15" s="229" t="s">
        <v>24</v>
      </c>
      <c r="E15" s="230"/>
      <c r="F15" s="71" t="s">
        <v>7</v>
      </c>
    </row>
    <row r="16" spans="1:6" ht="12.75">
      <c r="A16" s="72" t="s">
        <v>1</v>
      </c>
      <c r="B16" s="73" t="s">
        <v>2</v>
      </c>
      <c r="C16" s="73" t="s">
        <v>2</v>
      </c>
      <c r="D16" s="231" t="s">
        <v>450</v>
      </c>
      <c r="E16" s="232"/>
      <c r="F16" s="73" t="s">
        <v>8</v>
      </c>
    </row>
    <row r="17" spans="1:6" ht="12.75">
      <c r="A17" s="72"/>
      <c r="B17" s="74" t="s">
        <v>3</v>
      </c>
      <c r="C17" s="74" t="s">
        <v>3</v>
      </c>
      <c r="D17" s="75" t="s">
        <v>2</v>
      </c>
      <c r="E17" s="76" t="s">
        <v>6</v>
      </c>
      <c r="F17" s="73"/>
    </row>
    <row r="18" spans="1:6" ht="12.75">
      <c r="A18" s="77"/>
      <c r="B18" s="75" t="s">
        <v>4</v>
      </c>
      <c r="C18" s="75" t="s">
        <v>4</v>
      </c>
      <c r="D18" s="75" t="s">
        <v>4</v>
      </c>
      <c r="E18" s="75" t="s">
        <v>4</v>
      </c>
      <c r="F18" s="74"/>
    </row>
    <row r="19" spans="1:6" ht="12.75">
      <c r="A19" s="5" t="s">
        <v>613</v>
      </c>
      <c r="B19" s="76">
        <v>396049.29</v>
      </c>
      <c r="C19" s="76">
        <v>379726.47</v>
      </c>
      <c r="D19" s="76">
        <v>61137.81</v>
      </c>
      <c r="E19" s="76">
        <v>26922.3</v>
      </c>
      <c r="F19" s="70"/>
    </row>
    <row r="20" spans="1:6" ht="12.75">
      <c r="A20" s="76" t="s">
        <v>11</v>
      </c>
      <c r="B20" s="76">
        <v>124907.94</v>
      </c>
      <c r="C20" s="76">
        <v>120568.55</v>
      </c>
      <c r="D20" s="76">
        <v>18498.54</v>
      </c>
      <c r="E20" s="76">
        <v>8007.39</v>
      </c>
      <c r="F20" s="72"/>
    </row>
    <row r="21" spans="1:6" ht="12.75">
      <c r="A21" s="76"/>
      <c r="B21" s="76">
        <v>0</v>
      </c>
      <c r="C21" s="76">
        <v>21680.85</v>
      </c>
      <c r="D21" s="76">
        <v>-21680.85</v>
      </c>
      <c r="E21" s="76">
        <v>-21680.85</v>
      </c>
      <c r="F21" s="72"/>
    </row>
    <row r="22" spans="1:6" ht="12.75">
      <c r="A22" s="62" t="s">
        <v>65</v>
      </c>
      <c r="B22" s="62">
        <f>SUM(B19:B21)</f>
        <v>520957.23</v>
      </c>
      <c r="C22" s="62">
        <f>SUM(C19:C21)</f>
        <v>521975.86999999994</v>
      </c>
      <c r="D22" s="62">
        <f>SUM(D19:D21)</f>
        <v>57955.50000000001</v>
      </c>
      <c r="E22" s="62">
        <f>SUM(E19:E21)</f>
        <v>13248.840000000004</v>
      </c>
      <c r="F22" s="78"/>
    </row>
    <row r="23" spans="1:6" ht="12.75">
      <c r="A23" s="76" t="s">
        <v>318</v>
      </c>
      <c r="B23" s="76">
        <v>207413.5</v>
      </c>
      <c r="C23" s="76">
        <v>199022.31</v>
      </c>
      <c r="D23" s="76">
        <v>33320.5</v>
      </c>
      <c r="E23" s="76">
        <v>15942.5</v>
      </c>
      <c r="F23" s="78"/>
    </row>
    <row r="24" spans="1:6" ht="12.75">
      <c r="A24" s="62" t="s">
        <v>13</v>
      </c>
      <c r="B24" s="62">
        <f>SUM(B22:B23)</f>
        <v>728370.73</v>
      </c>
      <c r="C24" s="62">
        <f>SUM(C22:C23)</f>
        <v>720998.1799999999</v>
      </c>
      <c r="D24" s="62">
        <f>SUM(D22:D23)</f>
        <v>91276</v>
      </c>
      <c r="E24" s="62">
        <f>SUM(E22:E23)</f>
        <v>29191.340000000004</v>
      </c>
      <c r="F24" s="78">
        <v>96</v>
      </c>
    </row>
    <row r="25" spans="1:6" ht="12.75">
      <c r="A25" s="62"/>
      <c r="B25" s="62"/>
      <c r="C25" s="62"/>
      <c r="D25" s="62"/>
      <c r="E25" s="62"/>
      <c r="F25" s="78"/>
    </row>
    <row r="26" spans="1:6" ht="12.75">
      <c r="A26" s="81"/>
      <c r="B26" s="82"/>
      <c r="C26" s="76"/>
      <c r="D26" s="76"/>
      <c r="E26" s="76"/>
      <c r="F26" s="78"/>
    </row>
    <row r="27" spans="1:6" ht="12.75">
      <c r="A27" s="81" t="s">
        <v>71</v>
      </c>
      <c r="B27" s="82">
        <v>788455.1</v>
      </c>
      <c r="C27" s="76">
        <v>737225.26</v>
      </c>
      <c r="D27" s="76"/>
      <c r="E27" s="76"/>
      <c r="F27" s="78"/>
    </row>
    <row r="28" spans="1:6" ht="12.75">
      <c r="A28" s="81" t="s">
        <v>79</v>
      </c>
      <c r="B28" s="82">
        <v>388095.2</v>
      </c>
      <c r="C28" s="76">
        <v>363626.09</v>
      </c>
      <c r="D28" s="76"/>
      <c r="E28" s="76"/>
      <c r="F28" s="78"/>
    </row>
    <row r="29" spans="1:6" ht="12.75">
      <c r="A29" s="81"/>
      <c r="B29" s="83"/>
      <c r="C29" s="62"/>
      <c r="D29" s="62"/>
      <c r="E29" s="62"/>
      <c r="F29" s="78"/>
    </row>
    <row r="30" spans="1:6" ht="12.75">
      <c r="A30" s="81" t="s">
        <v>73</v>
      </c>
      <c r="B30" s="83">
        <f>SUM(B27:B29)</f>
        <v>1176550.3</v>
      </c>
      <c r="C30" s="62">
        <f>SUM(C27:C29)</f>
        <v>1100851.35</v>
      </c>
      <c r="D30" s="62"/>
      <c r="E30" s="62"/>
      <c r="F30" s="79"/>
    </row>
    <row r="31" spans="1:6" ht="12.75">
      <c r="A31" s="84"/>
      <c r="B31" s="85"/>
      <c r="C31" s="86"/>
      <c r="D31" s="86"/>
      <c r="E31" s="86"/>
      <c r="F31" s="86"/>
    </row>
    <row r="32" spans="1:6" ht="12.75">
      <c r="A32" s="216" t="s">
        <v>246</v>
      </c>
      <c r="B32" s="216"/>
      <c r="C32" s="216"/>
      <c r="D32" s="216"/>
      <c r="E32" s="216"/>
      <c r="F32" s="216"/>
    </row>
    <row r="33" spans="1:6" ht="12.75">
      <c r="A33" s="216" t="s">
        <v>247</v>
      </c>
      <c r="B33" s="216"/>
      <c r="C33" s="216"/>
      <c r="D33" s="216"/>
      <c r="E33" s="216"/>
      <c r="F33" s="216"/>
    </row>
    <row r="34" spans="1:6" ht="12.75">
      <c r="A34" s="63"/>
      <c r="B34" s="63"/>
      <c r="C34" s="63"/>
      <c r="D34" s="63"/>
      <c r="E34" s="63"/>
      <c r="F34" s="63"/>
    </row>
    <row r="35" spans="1:6" ht="12.75">
      <c r="A35" s="87" t="s">
        <v>456</v>
      </c>
      <c r="B35" s="88"/>
      <c r="C35" s="88"/>
      <c r="D35" s="88"/>
      <c r="E35" s="89"/>
      <c r="F35" s="89">
        <v>-152624.78</v>
      </c>
    </row>
    <row r="36" spans="1:6" ht="12.75">
      <c r="A36" s="131"/>
      <c r="B36" s="132"/>
      <c r="C36" s="132"/>
      <c r="D36" s="132"/>
      <c r="E36" s="133"/>
      <c r="F36" s="89"/>
    </row>
    <row r="37" spans="1:6" ht="12.75">
      <c r="A37" s="90" t="s">
        <v>15</v>
      </c>
      <c r="B37" s="91"/>
      <c r="C37" s="91"/>
      <c r="D37" s="91"/>
      <c r="E37" s="92"/>
      <c r="F37" s="43"/>
    </row>
    <row r="38" spans="1:6" ht="12.75">
      <c r="A38" s="93" t="s">
        <v>253</v>
      </c>
      <c r="B38" s="94"/>
      <c r="C38" s="94"/>
      <c r="D38" s="47"/>
      <c r="E38" s="43"/>
      <c r="F38" s="43">
        <f>SUM(C23)</f>
        <v>199022.31</v>
      </c>
    </row>
    <row r="39" spans="1:6" ht="12.75">
      <c r="A39" s="93" t="s">
        <v>254</v>
      </c>
      <c r="B39" s="94"/>
      <c r="C39" s="94"/>
      <c r="D39" s="47"/>
      <c r="E39" s="43"/>
      <c r="F39" s="43">
        <v>0</v>
      </c>
    </row>
    <row r="40" spans="1:6" ht="12.75">
      <c r="A40" s="95" t="s">
        <v>14</v>
      </c>
      <c r="B40" s="96"/>
      <c r="C40" s="96"/>
      <c r="D40" s="96"/>
      <c r="E40" s="97"/>
      <c r="F40" s="97">
        <f>SUM(F38:F39)</f>
        <v>199022.31</v>
      </c>
    </row>
    <row r="41" spans="1:6" ht="12.75">
      <c r="A41" s="98"/>
      <c r="B41" s="99"/>
      <c r="C41" s="99"/>
      <c r="D41" s="99"/>
      <c r="E41" s="126"/>
      <c r="F41" s="97"/>
    </row>
    <row r="42" spans="1:6" ht="12.75">
      <c r="A42" s="98" t="s">
        <v>391</v>
      </c>
      <c r="B42" s="99"/>
      <c r="C42" s="100"/>
      <c r="D42" s="100"/>
      <c r="E42" s="101"/>
      <c r="F42" s="43">
        <v>0</v>
      </c>
    </row>
    <row r="43" spans="1:6" ht="12.75">
      <c r="A43" s="98"/>
      <c r="B43" s="99"/>
      <c r="C43" s="100"/>
      <c r="D43" s="100"/>
      <c r="E43" s="101"/>
      <c r="F43" s="101"/>
    </row>
    <row r="44" spans="1:6" ht="12.75">
      <c r="A44" s="98" t="s">
        <v>16</v>
      </c>
      <c r="B44" s="99"/>
      <c r="C44" s="99"/>
      <c r="D44" s="99"/>
      <c r="E44" s="99"/>
      <c r="F44" s="80"/>
    </row>
    <row r="45" spans="1:6" ht="12.75">
      <c r="A45" s="102" t="s">
        <v>457</v>
      </c>
      <c r="B45" s="103"/>
      <c r="C45" s="103"/>
      <c r="D45" s="103"/>
      <c r="E45" s="103"/>
      <c r="F45" s="79">
        <f>SUM(F35+F40-F42)</f>
        <v>46397.53</v>
      </c>
    </row>
    <row r="46" spans="1:6" ht="12.75">
      <c r="A46" s="86"/>
      <c r="B46" s="86"/>
      <c r="C46" s="86"/>
      <c r="D46" s="86"/>
      <c r="E46" s="86"/>
      <c r="F46" s="86"/>
    </row>
    <row r="47" spans="1:6" ht="12.75">
      <c r="A47" s="104" t="s">
        <v>75</v>
      </c>
      <c r="B47" s="39"/>
      <c r="C47" s="39"/>
      <c r="D47" s="39"/>
      <c r="E47" s="39"/>
      <c r="F47" s="39"/>
    </row>
    <row r="48" spans="1:6" ht="12.75">
      <c r="A48" s="140"/>
      <c r="B48" s="85"/>
      <c r="C48" s="86"/>
      <c r="D48" s="86"/>
      <c r="E48" s="86"/>
      <c r="F48" s="86"/>
    </row>
    <row r="49" spans="1:6" ht="12.75">
      <c r="A49" s="84"/>
      <c r="B49" s="85"/>
      <c r="C49" s="86"/>
      <c r="D49" s="86"/>
      <c r="E49" s="86"/>
      <c r="F49" s="86"/>
    </row>
    <row r="50" spans="1:6" ht="12.75">
      <c r="A50" s="84"/>
      <c r="B50" s="85"/>
      <c r="C50" s="86"/>
      <c r="D50" s="86"/>
      <c r="E50" s="86"/>
      <c r="F50" s="86"/>
    </row>
    <row r="51" spans="1:6" ht="12.75">
      <c r="A51" s="84"/>
      <c r="B51" s="85"/>
      <c r="C51" s="86"/>
      <c r="D51" s="86"/>
      <c r="E51" s="86"/>
      <c r="F51" s="86"/>
    </row>
    <row r="52" spans="1:6" ht="12.75">
      <c r="A52" s="104"/>
      <c r="B52" s="39"/>
      <c r="C52" s="39"/>
      <c r="D52" s="39"/>
      <c r="E52" s="39"/>
      <c r="F52" s="39"/>
    </row>
    <row r="53" spans="1:6" ht="12.75">
      <c r="A53" s="217" t="s">
        <v>601</v>
      </c>
      <c r="B53" s="217"/>
      <c r="C53" s="217"/>
      <c r="D53" s="217"/>
      <c r="E53" s="217"/>
      <c r="F53" s="217"/>
    </row>
    <row r="54" spans="1:6" ht="12.75">
      <c r="A54" s="65"/>
      <c r="B54" s="65"/>
      <c r="C54" s="65"/>
      <c r="D54" s="65"/>
      <c r="E54" s="65"/>
      <c r="F54" s="65"/>
    </row>
    <row r="55" spans="1:6" ht="12.75">
      <c r="A55" s="215" t="s">
        <v>458</v>
      </c>
      <c r="B55" s="215"/>
      <c r="C55" s="215"/>
      <c r="D55" s="106">
        <v>76888.75</v>
      </c>
      <c r="E55" s="65"/>
      <c r="F55" s="65"/>
    </row>
    <row r="56" spans="1:6" ht="12.75">
      <c r="A56" s="107" t="s">
        <v>257</v>
      </c>
      <c r="B56" s="108"/>
      <c r="C56" s="108"/>
      <c r="D56" s="65"/>
      <c r="E56" s="65"/>
      <c r="F56" s="65"/>
    </row>
    <row r="57" spans="1:6" ht="12.75">
      <c r="A57" s="218" t="s">
        <v>255</v>
      </c>
      <c r="B57" s="219"/>
      <c r="C57" s="219"/>
      <c r="D57" s="110">
        <f>SUM(B22)</f>
        <v>520957.23</v>
      </c>
      <c r="E57" s="65"/>
      <c r="F57" s="65"/>
    </row>
    <row r="58" spans="1:6" ht="12.75">
      <c r="A58" s="109" t="s">
        <v>274</v>
      </c>
      <c r="B58" s="109"/>
      <c r="C58" s="109"/>
      <c r="D58" s="110">
        <v>0</v>
      </c>
      <c r="E58" s="65"/>
      <c r="F58" s="65"/>
    </row>
    <row r="59" spans="1:6" ht="12.75">
      <c r="A59" s="107" t="s">
        <v>268</v>
      </c>
      <c r="B59" s="107"/>
      <c r="C59" s="107"/>
      <c r="D59" s="106">
        <f>SUM(D57:D58)</f>
        <v>520957.23</v>
      </c>
      <c r="E59" s="65"/>
      <c r="F59" s="65"/>
    </row>
    <row r="60" spans="1:6" ht="12.75">
      <c r="A60" s="107"/>
      <c r="B60" s="107"/>
      <c r="C60" s="107"/>
      <c r="D60" s="106"/>
      <c r="E60" s="65"/>
      <c r="F60" s="65"/>
    </row>
    <row r="61" spans="1:6" ht="12.75">
      <c r="A61" s="107"/>
      <c r="B61" s="107"/>
      <c r="C61" s="107"/>
      <c r="D61" s="106"/>
      <c r="E61" s="65"/>
      <c r="F61" s="65"/>
    </row>
    <row r="62" spans="1:6" ht="12.75">
      <c r="A62" s="107"/>
      <c r="B62" s="107"/>
      <c r="C62" s="107"/>
      <c r="D62" s="106"/>
      <c r="E62" s="65"/>
      <c r="F62" s="65"/>
    </row>
    <row r="63" spans="1:6" ht="12.75">
      <c r="A63" s="107"/>
      <c r="B63" s="107"/>
      <c r="C63" s="107"/>
      <c r="D63" s="106"/>
      <c r="E63" s="65"/>
      <c r="F63" s="65"/>
    </row>
    <row r="64" spans="1:6" ht="12.75">
      <c r="A64" s="107"/>
      <c r="B64" s="107"/>
      <c r="C64" s="107"/>
      <c r="D64" s="106"/>
      <c r="E64" s="65"/>
      <c r="F64" s="65"/>
    </row>
    <row r="65" spans="1:6" ht="12.75">
      <c r="A65" s="107"/>
      <c r="B65" s="107"/>
      <c r="C65" s="107"/>
      <c r="D65" s="106"/>
      <c r="E65" s="65"/>
      <c r="F65" s="65"/>
    </row>
    <row r="66" spans="1:6" ht="12.75">
      <c r="A66" s="107"/>
      <c r="B66" s="107"/>
      <c r="C66" s="107"/>
      <c r="D66" s="106"/>
      <c r="E66" s="65"/>
      <c r="F66" s="65"/>
    </row>
    <row r="67" spans="1:6" ht="12.75">
      <c r="A67" s="107"/>
      <c r="B67" s="107"/>
      <c r="C67" s="107"/>
      <c r="D67" s="111"/>
      <c r="E67" s="65"/>
      <c r="F67" s="65"/>
    </row>
    <row r="68" spans="1:6" ht="12.75">
      <c r="A68" s="107" t="s">
        <v>258</v>
      </c>
      <c r="B68" s="108"/>
      <c r="C68" s="108"/>
      <c r="D68" s="65"/>
      <c r="E68" s="65"/>
      <c r="F68" s="65"/>
    </row>
    <row r="69" spans="1:6" ht="12.75">
      <c r="A69" s="108" t="s">
        <v>111</v>
      </c>
      <c r="B69" s="108"/>
      <c r="C69" s="108"/>
      <c r="D69" s="65"/>
      <c r="E69" s="65"/>
      <c r="F69" s="65"/>
    </row>
    <row r="70" spans="1:7" ht="12.75">
      <c r="A70" s="32" t="s">
        <v>250</v>
      </c>
      <c r="B70" s="33"/>
      <c r="C70" s="34" t="s">
        <v>483</v>
      </c>
      <c r="D70" s="34" t="s">
        <v>66</v>
      </c>
      <c r="E70" s="226" t="s">
        <v>490</v>
      </c>
      <c r="F70" s="214"/>
      <c r="G70" s="227"/>
    </row>
    <row r="71" spans="1:7" ht="12.75">
      <c r="A71" s="35" t="s">
        <v>251</v>
      </c>
      <c r="B71" s="36"/>
      <c r="C71" s="46" t="s">
        <v>484</v>
      </c>
      <c r="D71" s="37" t="s">
        <v>4</v>
      </c>
      <c r="E71" s="154" t="s">
        <v>485</v>
      </c>
      <c r="F71" s="5" t="s">
        <v>486</v>
      </c>
      <c r="G71" s="5" t="s">
        <v>487</v>
      </c>
    </row>
    <row r="72" spans="1:9" ht="12.75">
      <c r="A72" s="220" t="s">
        <v>249</v>
      </c>
      <c r="B72" s="221"/>
      <c r="C72" s="151" t="s">
        <v>260</v>
      </c>
      <c r="D72" s="112">
        <v>58722</v>
      </c>
      <c r="E72" s="13" t="s">
        <v>488</v>
      </c>
      <c r="F72" s="43">
        <v>1.39</v>
      </c>
      <c r="G72" s="76">
        <v>1.39</v>
      </c>
      <c r="I72" s="51"/>
    </row>
    <row r="73" spans="1:9" ht="12.75">
      <c r="A73" s="213" t="s">
        <v>256</v>
      </c>
      <c r="B73" s="214"/>
      <c r="C73" s="191" t="s">
        <v>97</v>
      </c>
      <c r="D73" s="192">
        <v>177221.98</v>
      </c>
      <c r="E73" s="13" t="s">
        <v>488</v>
      </c>
      <c r="F73" s="43">
        <v>3.67</v>
      </c>
      <c r="G73" s="76">
        <v>4.3</v>
      </c>
      <c r="I73" s="51"/>
    </row>
    <row r="74" spans="1:7" ht="12.75">
      <c r="A74" s="175" t="s">
        <v>598</v>
      </c>
      <c r="B74" s="115"/>
      <c r="C74" s="191" t="s">
        <v>632</v>
      </c>
      <c r="D74" s="82">
        <v>20048.72</v>
      </c>
      <c r="E74" s="190" t="s">
        <v>504</v>
      </c>
      <c r="F74" s="176" t="s">
        <v>633</v>
      </c>
      <c r="G74" s="176"/>
    </row>
    <row r="75" spans="1:9" ht="12.75">
      <c r="A75" s="114" t="s">
        <v>67</v>
      </c>
      <c r="B75" s="115"/>
      <c r="C75" s="151" t="s">
        <v>597</v>
      </c>
      <c r="D75" s="82">
        <v>13448.32</v>
      </c>
      <c r="E75" s="13" t="s">
        <v>488</v>
      </c>
      <c r="F75" s="43">
        <v>0.31</v>
      </c>
      <c r="G75" s="76">
        <v>0.32</v>
      </c>
      <c r="I75" s="51"/>
    </row>
    <row r="76" spans="1:9" ht="12.75">
      <c r="A76" s="114" t="s">
        <v>68</v>
      </c>
      <c r="B76" s="115"/>
      <c r="C76" s="151" t="s">
        <v>20</v>
      </c>
      <c r="D76" s="116">
        <v>3379.68</v>
      </c>
      <c r="E76" s="13" t="s">
        <v>488</v>
      </c>
      <c r="F76" s="43">
        <v>0.08</v>
      </c>
      <c r="G76" s="76">
        <v>0.08</v>
      </c>
      <c r="I76" s="51"/>
    </row>
    <row r="77" spans="1:9" ht="12.75">
      <c r="A77" s="117" t="s">
        <v>78</v>
      </c>
      <c r="B77" s="118"/>
      <c r="C77" s="151" t="s">
        <v>76</v>
      </c>
      <c r="D77" s="116">
        <v>2886.86</v>
      </c>
      <c r="E77" s="13" t="s">
        <v>488</v>
      </c>
      <c r="F77" s="43">
        <v>0.06</v>
      </c>
      <c r="G77" s="76">
        <v>0.07</v>
      </c>
      <c r="I77" s="51"/>
    </row>
    <row r="78" spans="1:9" ht="12.75">
      <c r="A78" s="143" t="s">
        <v>492</v>
      </c>
      <c r="B78" s="118"/>
      <c r="C78" s="151" t="s">
        <v>261</v>
      </c>
      <c r="D78" s="82">
        <v>51223.32</v>
      </c>
      <c r="E78" s="13" t="s">
        <v>488</v>
      </c>
      <c r="F78" s="43">
        <v>1.16</v>
      </c>
      <c r="G78" s="76">
        <v>1.23</v>
      </c>
      <c r="I78" s="51"/>
    </row>
    <row r="79" spans="1:9" ht="12.75">
      <c r="A79" s="177" t="s">
        <v>596</v>
      </c>
      <c r="B79" s="118"/>
      <c r="C79" s="151"/>
      <c r="D79" s="116">
        <v>0</v>
      </c>
      <c r="E79" s="13"/>
      <c r="F79" s="76"/>
      <c r="G79" s="76"/>
      <c r="I79" s="51"/>
    </row>
    <row r="80" spans="1:9" ht="12.75">
      <c r="A80" s="113" t="s">
        <v>11</v>
      </c>
      <c r="B80" s="118"/>
      <c r="C80" s="151" t="s">
        <v>18</v>
      </c>
      <c r="D80" s="116">
        <v>124907.94</v>
      </c>
      <c r="E80" s="13" t="s">
        <v>488</v>
      </c>
      <c r="F80" s="76">
        <v>2.84</v>
      </c>
      <c r="G80" s="76">
        <v>2.98</v>
      </c>
      <c r="I80" s="51"/>
    </row>
    <row r="81" spans="1:8" ht="15">
      <c r="A81" s="113"/>
      <c r="B81" s="118"/>
      <c r="C81" s="151"/>
      <c r="D81" s="116"/>
      <c r="E81" s="76"/>
      <c r="F81" s="5"/>
      <c r="G81" s="5"/>
      <c r="H81" s="45"/>
    </row>
    <row r="82" spans="1:8" ht="15">
      <c r="A82" s="114"/>
      <c r="B82" s="119"/>
      <c r="C82" s="151"/>
      <c r="D82" s="82"/>
      <c r="E82" s="13"/>
      <c r="F82" s="76"/>
      <c r="G82" s="76"/>
      <c r="H82" s="45"/>
    </row>
    <row r="83" spans="1:8" ht="15">
      <c r="A83" s="117"/>
      <c r="B83" s="118"/>
      <c r="C83" s="116"/>
      <c r="D83" s="116"/>
      <c r="E83" s="113"/>
      <c r="F83" s="43"/>
      <c r="G83" s="5"/>
      <c r="H83" s="45"/>
    </row>
    <row r="84" spans="1:7" ht="12.75">
      <c r="A84" s="113" t="s">
        <v>269</v>
      </c>
      <c r="B84" s="43"/>
      <c r="C84" s="121"/>
      <c r="D84" s="121">
        <f>SUM(D72:D83)</f>
        <v>451838.82</v>
      </c>
      <c r="E84" s="113"/>
      <c r="F84" s="43"/>
      <c r="G84" s="5"/>
    </row>
    <row r="85" spans="1:6" ht="12.75">
      <c r="A85" s="86"/>
      <c r="B85" s="44"/>
      <c r="C85" s="122"/>
      <c r="D85" s="123"/>
      <c r="E85" s="10"/>
      <c r="F85" s="10"/>
    </row>
    <row r="86" spans="1:6" ht="12.75">
      <c r="A86" s="44" t="s">
        <v>9</v>
      </c>
      <c r="B86" s="44"/>
      <c r="C86" s="122"/>
      <c r="D86" s="123">
        <v>29188.84</v>
      </c>
      <c r="E86" s="10" t="s">
        <v>276</v>
      </c>
      <c r="F86" s="10"/>
    </row>
    <row r="87" spans="1:6" ht="12.75">
      <c r="A87" s="42"/>
      <c r="B87" s="42"/>
      <c r="C87" s="42"/>
      <c r="D87" s="42"/>
      <c r="E87" s="42"/>
      <c r="F87" s="42"/>
    </row>
    <row r="88" spans="1:6" ht="12.75">
      <c r="A88" s="128" t="s">
        <v>275</v>
      </c>
      <c r="B88" s="128"/>
      <c r="C88" s="129"/>
      <c r="D88" s="130">
        <v>1812</v>
      </c>
      <c r="E88" s="40" t="s">
        <v>278</v>
      </c>
      <c r="F88" s="40"/>
    </row>
    <row r="89" spans="1:6" ht="12.75">
      <c r="A89" s="128" t="s">
        <v>279</v>
      </c>
      <c r="B89" s="128"/>
      <c r="C89" s="129"/>
      <c r="D89" s="130">
        <v>71618.4</v>
      </c>
      <c r="E89" s="40" t="s">
        <v>283</v>
      </c>
      <c r="F89" s="40"/>
    </row>
    <row r="90" spans="1:6" ht="12.75">
      <c r="A90" s="40" t="s">
        <v>282</v>
      </c>
      <c r="B90" s="40"/>
      <c r="C90" s="40"/>
      <c r="D90" s="40">
        <v>6993</v>
      </c>
      <c r="E90" s="40"/>
      <c r="F90" s="40"/>
    </row>
    <row r="91" spans="1:6" ht="12.75">
      <c r="A91" s="107" t="s">
        <v>270</v>
      </c>
      <c r="B91" s="39"/>
      <c r="C91" s="39"/>
      <c r="D91" s="124">
        <f>SUM(D84:D90)</f>
        <v>561451.06</v>
      </c>
      <c r="E91" s="125"/>
      <c r="F91" s="125"/>
    </row>
    <row r="92" spans="1:6" ht="12.75">
      <c r="A92" s="215" t="s">
        <v>459</v>
      </c>
      <c r="B92" s="215"/>
      <c r="C92" s="215"/>
      <c r="D92" s="106">
        <f>SUM(D55+D59-D91)</f>
        <v>36394.919999999925</v>
      </c>
      <c r="E92" s="125"/>
      <c r="F92" s="125"/>
    </row>
    <row r="93" spans="1:6" ht="12.75">
      <c r="A93" s="148" t="s">
        <v>501</v>
      </c>
      <c r="B93" s="125"/>
      <c r="C93" s="125"/>
      <c r="D93" s="106">
        <f>SUM(E22)</f>
        <v>13248.840000000004</v>
      </c>
      <c r="E93" s="125"/>
      <c r="F93" s="125"/>
    </row>
    <row r="94" spans="1:6" ht="12.75">
      <c r="A94" s="148" t="s">
        <v>502</v>
      </c>
      <c r="B94" s="125"/>
      <c r="C94" s="125"/>
      <c r="D94" s="106"/>
      <c r="E94" s="125"/>
      <c r="F94" s="125"/>
    </row>
    <row r="95" spans="1:6" ht="12.75">
      <c r="A95" s="212" t="s">
        <v>615</v>
      </c>
      <c r="B95" s="212"/>
      <c r="C95" s="212"/>
      <c r="D95" s="106">
        <f>SUM(D92-D93)</f>
        <v>23146.07999999992</v>
      </c>
      <c r="E95" s="125"/>
      <c r="F95" s="125"/>
    </row>
    <row r="96" spans="1:6" ht="12.75">
      <c r="A96" s="105"/>
      <c r="B96" s="105"/>
      <c r="C96" s="105"/>
      <c r="D96" s="106"/>
      <c r="E96" s="125"/>
      <c r="F96" s="125"/>
    </row>
    <row r="97" spans="1:7" ht="12.75">
      <c r="A97" s="9" t="s">
        <v>74</v>
      </c>
      <c r="B97" s="9"/>
      <c r="C97" s="9"/>
      <c r="D97" s="9"/>
      <c r="E97" s="9" t="s">
        <v>495</v>
      </c>
      <c r="F97" s="65" t="s">
        <v>104</v>
      </c>
      <c r="G97" s="65" t="s">
        <v>104</v>
      </c>
    </row>
    <row r="98" spans="1:7" ht="12.75">
      <c r="A98" s="9"/>
      <c r="B98" s="9"/>
      <c r="C98" s="9"/>
      <c r="D98" s="10"/>
      <c r="E98" s="50"/>
      <c r="F98" s="50" t="s">
        <v>594</v>
      </c>
      <c r="G98" t="s">
        <v>474</v>
      </c>
    </row>
    <row r="99" spans="1:9" ht="12.75">
      <c r="A99" s="10" t="s">
        <v>77</v>
      </c>
      <c r="B99" s="10" t="s">
        <v>402</v>
      </c>
      <c r="C99" s="10"/>
      <c r="D99" s="10"/>
      <c r="E99" s="173" t="s">
        <v>592</v>
      </c>
      <c r="F99" s="10">
        <v>1866.11</v>
      </c>
      <c r="G99">
        <v>1904.34</v>
      </c>
      <c r="I99" s="10"/>
    </row>
    <row r="100" spans="1:9" ht="12.75">
      <c r="A100" s="10"/>
      <c r="B100" s="10" t="s">
        <v>401</v>
      </c>
      <c r="C100" s="10"/>
      <c r="D100" s="10"/>
      <c r="E100" s="173"/>
      <c r="F100" s="10"/>
      <c r="I100" s="10"/>
    </row>
    <row r="101" spans="1:9" ht="12.75">
      <c r="A101" s="10" t="s">
        <v>181</v>
      </c>
      <c r="B101" s="10" t="s">
        <v>108</v>
      </c>
      <c r="C101" s="10"/>
      <c r="D101" s="10"/>
      <c r="E101" s="173" t="s">
        <v>107</v>
      </c>
      <c r="F101" s="120">
        <v>21.54</v>
      </c>
      <c r="G101">
        <v>23.91</v>
      </c>
      <c r="I101" s="120"/>
    </row>
    <row r="102" spans="1:9" ht="12.75">
      <c r="A102" s="10" t="s">
        <v>181</v>
      </c>
      <c r="B102" s="10" t="s">
        <v>109</v>
      </c>
      <c r="C102" s="10"/>
      <c r="D102" s="10"/>
      <c r="E102" s="173" t="s">
        <v>107</v>
      </c>
      <c r="F102" s="120">
        <v>14.82</v>
      </c>
      <c r="G102">
        <v>16.45</v>
      </c>
      <c r="I102" s="120"/>
    </row>
    <row r="103" spans="1:6" ht="12.75">
      <c r="A103" s="10"/>
      <c r="B103" s="10"/>
      <c r="C103" s="10"/>
      <c r="D103" s="10"/>
      <c r="E103" s="120"/>
      <c r="F103" s="120"/>
    </row>
    <row r="104" spans="1:6" ht="12.75">
      <c r="A104" s="203" t="s">
        <v>112</v>
      </c>
      <c r="B104" s="203"/>
      <c r="C104" s="203"/>
      <c r="D104" s="9"/>
      <c r="E104" s="203"/>
      <c r="F104" s="203"/>
    </row>
    <row r="105" spans="1:6" ht="12.75">
      <c r="A105" s="203" t="s">
        <v>113</v>
      </c>
      <c r="B105" s="203"/>
      <c r="C105" s="203"/>
      <c r="D105" s="203"/>
      <c r="E105" s="203"/>
      <c r="F105" s="203"/>
    </row>
    <row r="106" spans="1:6" ht="12.75">
      <c r="A106" s="50" t="s">
        <v>503</v>
      </c>
      <c r="B106" s="203"/>
      <c r="C106" s="203"/>
      <c r="D106" s="203"/>
      <c r="E106" s="203"/>
      <c r="F106" s="203"/>
    </row>
    <row r="107" spans="1:6" ht="12.75">
      <c r="A107" t="s">
        <v>500</v>
      </c>
      <c r="B107" s="203"/>
      <c r="C107" s="203"/>
      <c r="D107" s="203"/>
      <c r="E107" s="203"/>
      <c r="F107" s="203"/>
    </row>
    <row r="108" spans="1:6" ht="12.75">
      <c r="A108" t="s">
        <v>654</v>
      </c>
      <c r="B108" s="203"/>
      <c r="C108" s="203"/>
      <c r="D108" s="203"/>
      <c r="E108" s="203"/>
      <c r="F108" s="203"/>
    </row>
    <row r="109" spans="1:6" ht="12.75">
      <c r="A109" t="s">
        <v>655</v>
      </c>
      <c r="B109" s="203"/>
      <c r="C109" s="203"/>
      <c r="D109" s="203"/>
      <c r="E109" s="203"/>
      <c r="F109" s="203"/>
    </row>
    <row r="110" spans="1:6" ht="12.75">
      <c r="A110" t="s">
        <v>656</v>
      </c>
      <c r="B110" s="203"/>
      <c r="C110" s="203"/>
      <c r="D110" s="203"/>
      <c r="E110" s="203"/>
      <c r="F110" s="203"/>
    </row>
    <row r="111" spans="1:6" ht="12.75">
      <c r="A111" t="s">
        <v>658</v>
      </c>
      <c r="B111" s="203"/>
      <c r="C111" s="203"/>
      <c r="D111" s="203"/>
      <c r="E111" s="203"/>
      <c r="F111" s="203"/>
    </row>
    <row r="112" spans="1:6" ht="12.75">
      <c r="A112" s="50" t="s">
        <v>657</v>
      </c>
      <c r="B112" s="203"/>
      <c r="C112" s="203"/>
      <c r="D112" s="203"/>
      <c r="E112" s="203"/>
      <c r="F112" s="203"/>
    </row>
    <row r="113" spans="1:6" ht="12.75">
      <c r="A113" t="s">
        <v>659</v>
      </c>
      <c r="B113" s="203"/>
      <c r="C113" s="203"/>
      <c r="D113" s="203"/>
      <c r="E113" s="203"/>
      <c r="F113" s="203"/>
    </row>
    <row r="114" spans="1:6" ht="12.75">
      <c r="A114" s="10"/>
      <c r="B114" s="10"/>
      <c r="C114" s="10"/>
      <c r="D114" s="10"/>
      <c r="E114" s="10"/>
      <c r="F114" s="10"/>
    </row>
    <row r="115" spans="1:6" ht="12.75">
      <c r="A115" s="10" t="s">
        <v>273</v>
      </c>
      <c r="B115" s="10"/>
      <c r="C115" s="10" t="s">
        <v>442</v>
      </c>
      <c r="D115" s="10"/>
      <c r="E115" s="10"/>
      <c r="F115" s="10"/>
    </row>
    <row r="116" spans="1:6" ht="12.75">
      <c r="A116" s="10"/>
      <c r="B116" s="10"/>
      <c r="C116" s="10"/>
      <c r="D116" s="10"/>
      <c r="E116" s="10"/>
      <c r="F116" s="10"/>
    </row>
    <row r="117" spans="1:6" ht="12.75">
      <c r="A117" s="10"/>
      <c r="B117" s="10"/>
      <c r="C117" s="10"/>
      <c r="D117" s="10"/>
      <c r="E117" s="10"/>
      <c r="F117" s="10"/>
    </row>
    <row r="118" spans="1:3" ht="12.75">
      <c r="A118" s="10"/>
      <c r="B118" s="10"/>
      <c r="C118" s="10"/>
    </row>
    <row r="119" spans="1:3" ht="12.75">
      <c r="A119" s="10"/>
      <c r="B119" s="10"/>
      <c r="C119" s="10"/>
    </row>
    <row r="120" spans="1:3" ht="12.75">
      <c r="A120" s="10"/>
      <c r="B120" s="10"/>
      <c r="C120" s="10"/>
    </row>
    <row r="121" spans="1:3" ht="12.75">
      <c r="A121" s="10" t="s">
        <v>280</v>
      </c>
      <c r="B121" s="10"/>
      <c r="C121" s="10"/>
    </row>
    <row r="122" spans="1:6" ht="12.75">
      <c r="A122" s="10"/>
      <c r="B122" s="10"/>
      <c r="C122" s="10"/>
      <c r="D122" s="10"/>
      <c r="E122" s="10"/>
      <c r="F122" s="10"/>
    </row>
    <row r="123" spans="1:6" ht="12.75">
      <c r="A123" s="10"/>
      <c r="B123" s="10"/>
      <c r="C123" s="10"/>
      <c r="D123" s="10"/>
      <c r="E123" s="10"/>
      <c r="F123" s="10"/>
    </row>
    <row r="124" spans="1:6" ht="12.75">
      <c r="A124" s="10"/>
      <c r="B124" s="10"/>
      <c r="C124" s="10"/>
      <c r="D124" s="10"/>
      <c r="E124" s="10"/>
      <c r="F124" s="10"/>
    </row>
    <row r="125" spans="1:6" ht="12.75">
      <c r="A125" s="10"/>
      <c r="B125" s="10"/>
      <c r="C125" s="10"/>
      <c r="D125" s="10"/>
      <c r="E125" s="10"/>
      <c r="F125" s="10"/>
    </row>
    <row r="126" spans="1:6" ht="12.75">
      <c r="A126" s="10"/>
      <c r="B126" s="10"/>
      <c r="C126" s="10"/>
      <c r="D126" s="10"/>
      <c r="E126" s="10"/>
      <c r="F126" s="10"/>
    </row>
    <row r="127" spans="1:6" ht="12.75">
      <c r="A127" s="10"/>
      <c r="B127" s="10"/>
      <c r="C127" s="10"/>
      <c r="D127" s="10"/>
      <c r="E127" s="10"/>
      <c r="F127" s="10"/>
    </row>
    <row r="128" spans="1:6" ht="12.75">
      <c r="A128" s="10"/>
      <c r="B128" s="10"/>
      <c r="C128" s="10"/>
      <c r="D128" s="10"/>
      <c r="E128" s="10"/>
      <c r="F128" s="10"/>
    </row>
    <row r="129" spans="1:6" ht="12.75">
      <c r="A129" s="10"/>
      <c r="B129" s="10"/>
      <c r="C129" s="10"/>
      <c r="D129" s="10"/>
      <c r="E129" s="10"/>
      <c r="F129" s="10"/>
    </row>
    <row r="130" spans="1:6" ht="12.75">
      <c r="A130" s="10"/>
      <c r="B130" s="10"/>
      <c r="C130" s="10"/>
      <c r="D130" s="10"/>
      <c r="E130" s="10"/>
      <c r="F130" s="10"/>
    </row>
    <row r="131" spans="1:6" ht="12.75">
      <c r="A131" s="10"/>
      <c r="B131" s="10"/>
      <c r="C131" s="10"/>
      <c r="D131" s="10"/>
      <c r="E131" s="10"/>
      <c r="F131" s="10"/>
    </row>
    <row r="132" spans="1:6" ht="12.75">
      <c r="A132" s="10"/>
      <c r="B132" s="10"/>
      <c r="C132" s="10"/>
      <c r="D132" s="10"/>
      <c r="E132" s="10"/>
      <c r="F132" s="10"/>
    </row>
    <row r="133" spans="1:6" ht="12.75">
      <c r="A133" s="10"/>
      <c r="B133" s="10"/>
      <c r="C133" s="10"/>
      <c r="D133" s="10"/>
      <c r="E133" s="10"/>
      <c r="F133" s="10"/>
    </row>
    <row r="134" spans="1:6" ht="12.75">
      <c r="A134" s="10"/>
      <c r="B134" s="10"/>
      <c r="C134" s="10"/>
      <c r="D134" s="10"/>
      <c r="E134" s="10"/>
      <c r="F134" s="10"/>
    </row>
    <row r="135" spans="1:6" ht="12.75">
      <c r="A135" s="10"/>
      <c r="B135" s="10"/>
      <c r="C135" s="10"/>
      <c r="D135" s="10"/>
      <c r="E135" s="10"/>
      <c r="F135" s="10"/>
    </row>
    <row r="136" spans="1:6" ht="12.75">
      <c r="A136" s="10"/>
      <c r="B136" s="10"/>
      <c r="C136" s="10"/>
      <c r="D136" s="10"/>
      <c r="E136" s="10"/>
      <c r="F136" s="10"/>
    </row>
    <row r="137" spans="1:6" ht="12.75">
      <c r="A137" s="10"/>
      <c r="B137" s="10"/>
      <c r="C137" s="10"/>
      <c r="D137" s="10"/>
      <c r="E137" s="10"/>
      <c r="F137" s="10"/>
    </row>
    <row r="138" spans="1:6" ht="12.75">
      <c r="A138" s="10"/>
      <c r="B138" s="10"/>
      <c r="C138" s="10"/>
      <c r="D138" s="10"/>
      <c r="E138" s="10"/>
      <c r="F138" s="10"/>
    </row>
    <row r="139" spans="1:6" ht="12.75">
      <c r="A139" s="10"/>
      <c r="B139" s="10"/>
      <c r="C139" s="10"/>
      <c r="D139" s="10"/>
      <c r="E139" s="10"/>
      <c r="F139" s="10"/>
    </row>
    <row r="140" spans="1:6" ht="12.75">
      <c r="A140" s="10"/>
      <c r="B140" s="10"/>
      <c r="C140" s="10"/>
      <c r="D140" s="10"/>
      <c r="E140" s="10"/>
      <c r="F140" s="10"/>
    </row>
    <row r="141" spans="1:6" ht="12.75">
      <c r="A141" s="10"/>
      <c r="B141" s="10"/>
      <c r="C141" s="10"/>
      <c r="D141" s="10"/>
      <c r="E141" s="10"/>
      <c r="F141" s="10"/>
    </row>
    <row r="142" spans="1:6" ht="12.75">
      <c r="A142" s="10"/>
      <c r="B142" s="10"/>
      <c r="C142" s="10"/>
      <c r="D142" s="10"/>
      <c r="E142" s="10"/>
      <c r="F142" s="10"/>
    </row>
    <row r="143" spans="1:6" ht="12.75">
      <c r="A143" s="10"/>
      <c r="B143" s="10"/>
      <c r="C143" s="10"/>
      <c r="D143" s="10"/>
      <c r="E143" s="10"/>
      <c r="F143" s="10"/>
    </row>
    <row r="144" spans="1:6" ht="12.75">
      <c r="A144" s="10"/>
      <c r="B144" s="10"/>
      <c r="C144" s="10"/>
      <c r="D144" s="10"/>
      <c r="E144" s="10"/>
      <c r="F144" s="10"/>
    </row>
    <row r="145" spans="1:6" ht="12.75">
      <c r="A145" s="10"/>
      <c r="B145" s="10"/>
      <c r="C145" s="10"/>
      <c r="D145" s="10"/>
      <c r="E145" s="10"/>
      <c r="F145" s="10"/>
    </row>
    <row r="146" spans="1:6" ht="12.75">
      <c r="A146" s="10"/>
      <c r="B146" s="10"/>
      <c r="C146" s="10"/>
      <c r="D146" s="10"/>
      <c r="E146" s="10"/>
      <c r="F146" s="10"/>
    </row>
    <row r="147" spans="1:6" ht="12.75">
      <c r="A147" s="10"/>
      <c r="B147" s="10"/>
      <c r="C147" s="10"/>
      <c r="D147" s="10"/>
      <c r="E147" s="10"/>
      <c r="F147" s="10"/>
    </row>
    <row r="148" spans="1:6" ht="12.75">
      <c r="A148" s="10"/>
      <c r="B148" s="10"/>
      <c r="C148" s="10"/>
      <c r="D148" s="10"/>
      <c r="E148" s="10"/>
      <c r="F148" s="10"/>
    </row>
    <row r="149" spans="1:6" ht="12.75">
      <c r="A149" s="10"/>
      <c r="B149" s="10"/>
      <c r="C149" s="10"/>
      <c r="D149" s="10"/>
      <c r="E149" s="10"/>
      <c r="F149" s="10"/>
    </row>
    <row r="150" spans="1:6" ht="12.75">
      <c r="A150" s="10"/>
      <c r="B150" s="10"/>
      <c r="C150" s="10"/>
      <c r="D150" s="10"/>
      <c r="E150" s="10"/>
      <c r="F150" s="10"/>
    </row>
    <row r="151" spans="1:6" ht="12.75">
      <c r="A151" s="10"/>
      <c r="B151" s="10"/>
      <c r="C151" s="10"/>
      <c r="D151" s="10"/>
      <c r="E151" s="10"/>
      <c r="F151" s="10"/>
    </row>
    <row r="152" spans="1:6" ht="12.75">
      <c r="A152" s="10"/>
      <c r="B152" s="10"/>
      <c r="C152" s="10"/>
      <c r="D152" s="10"/>
      <c r="E152" s="10"/>
      <c r="F152" s="10"/>
    </row>
    <row r="153" spans="1:6" ht="12.75">
      <c r="A153" s="10"/>
      <c r="B153" s="10"/>
      <c r="C153" s="10"/>
      <c r="D153" s="10"/>
      <c r="E153" s="10"/>
      <c r="F153" s="10"/>
    </row>
    <row r="154" spans="1:6" ht="12.75">
      <c r="A154" s="10"/>
      <c r="B154" s="10"/>
      <c r="C154" s="10"/>
      <c r="D154" s="10"/>
      <c r="E154" s="10"/>
      <c r="F154" s="10"/>
    </row>
    <row r="155" spans="1:6" ht="12.75">
      <c r="A155" s="10"/>
      <c r="B155" s="10"/>
      <c r="C155" s="10"/>
      <c r="D155" s="10"/>
      <c r="E155" s="10"/>
      <c r="F155" s="10"/>
    </row>
    <row r="156" spans="1:6" ht="12.75">
      <c r="A156" s="10"/>
      <c r="B156" s="10"/>
      <c r="C156" s="10"/>
      <c r="D156" s="10"/>
      <c r="E156" s="10"/>
      <c r="F156" s="10"/>
    </row>
    <row r="157" spans="1:6" ht="12.75">
      <c r="A157" s="10"/>
      <c r="B157" s="10"/>
      <c r="C157" s="10"/>
      <c r="D157" s="10"/>
      <c r="E157" s="10"/>
      <c r="F157" s="10"/>
    </row>
    <row r="158" spans="1:6" ht="12.75">
      <c r="A158" s="10"/>
      <c r="B158" s="10"/>
      <c r="C158" s="10"/>
      <c r="D158" s="10"/>
      <c r="E158" s="10"/>
      <c r="F158" s="10"/>
    </row>
    <row r="159" spans="1:6" ht="12.75">
      <c r="A159" s="10"/>
      <c r="B159" s="10"/>
      <c r="C159" s="10"/>
      <c r="D159" s="10"/>
      <c r="E159" s="10"/>
      <c r="F159" s="10"/>
    </row>
    <row r="160" spans="1:6" ht="12.75">
      <c r="A160" s="10"/>
      <c r="B160" s="10"/>
      <c r="C160" s="10"/>
      <c r="D160" s="10"/>
      <c r="E160" s="10"/>
      <c r="F160" s="10"/>
    </row>
    <row r="161" spans="1:6" ht="12.75">
      <c r="A161" s="10"/>
      <c r="B161" s="10"/>
      <c r="C161" s="10"/>
      <c r="D161" s="10"/>
      <c r="E161" s="10"/>
      <c r="F161" s="10"/>
    </row>
    <row r="162" spans="1:6" ht="12.75">
      <c r="A162" s="10"/>
      <c r="B162" s="10"/>
      <c r="C162" s="10"/>
      <c r="D162" s="10"/>
      <c r="E162" s="10"/>
      <c r="F162" s="10"/>
    </row>
    <row r="163" spans="1:6" ht="12.75">
      <c r="A163" s="10"/>
      <c r="B163" s="10"/>
      <c r="C163" s="10"/>
      <c r="D163" s="10"/>
      <c r="E163" s="10"/>
      <c r="F163" s="10"/>
    </row>
    <row r="164" spans="1:6" ht="12.75">
      <c r="A164" s="10"/>
      <c r="B164" s="10"/>
      <c r="C164" s="10"/>
      <c r="D164" s="10"/>
      <c r="E164" s="10"/>
      <c r="F164" s="10"/>
    </row>
    <row r="165" spans="1:6" ht="12.75">
      <c r="A165" s="10"/>
      <c r="B165" s="10"/>
      <c r="C165" s="10"/>
      <c r="D165" s="10"/>
      <c r="E165" s="10"/>
      <c r="F165" s="10"/>
    </row>
    <row r="166" spans="1:6" ht="12.75">
      <c r="A166" s="10"/>
      <c r="B166" s="10"/>
      <c r="C166" s="10"/>
      <c r="D166" s="10"/>
      <c r="E166" s="10"/>
      <c r="F166" s="10"/>
    </row>
    <row r="167" spans="1:6" ht="12.75">
      <c r="A167" s="10"/>
      <c r="B167" s="10"/>
      <c r="C167" s="10"/>
      <c r="D167" s="10"/>
      <c r="E167" s="10"/>
      <c r="F167" s="10"/>
    </row>
    <row r="168" spans="1:6" ht="12.75">
      <c r="A168" s="10"/>
      <c r="B168" s="10"/>
      <c r="C168" s="10"/>
      <c r="D168" s="10"/>
      <c r="E168" s="10"/>
      <c r="F168" s="10"/>
    </row>
    <row r="169" spans="1:6" ht="12.75">
      <c r="A169" s="10"/>
      <c r="B169" s="10"/>
      <c r="C169" s="10"/>
      <c r="D169" s="10"/>
      <c r="E169" s="10"/>
      <c r="F169" s="10"/>
    </row>
    <row r="170" spans="1:6" ht="12.75">
      <c r="A170" s="10"/>
      <c r="B170" s="10"/>
      <c r="C170" s="10"/>
      <c r="D170" s="10"/>
      <c r="E170" s="10"/>
      <c r="F170" s="10"/>
    </row>
    <row r="171" spans="1:6" ht="12.75">
      <c r="A171" s="10"/>
      <c r="B171" s="10"/>
      <c r="C171" s="10"/>
      <c r="D171" s="10"/>
      <c r="E171" s="10"/>
      <c r="F171" s="10"/>
    </row>
    <row r="172" spans="1:6" ht="12.75">
      <c r="A172" s="10"/>
      <c r="B172" s="10"/>
      <c r="C172" s="10"/>
      <c r="D172" s="10"/>
      <c r="E172" s="10"/>
      <c r="F172" s="10"/>
    </row>
    <row r="173" spans="1:6" ht="12.75">
      <c r="A173" s="10"/>
      <c r="B173" s="10"/>
      <c r="C173" s="10"/>
      <c r="D173" s="10"/>
      <c r="E173" s="10"/>
      <c r="F173" s="10"/>
    </row>
    <row r="174" spans="1:6" ht="12.75">
      <c r="A174" s="10"/>
      <c r="B174" s="10"/>
      <c r="C174" s="10"/>
      <c r="D174" s="10"/>
      <c r="E174" s="10"/>
      <c r="F174" s="10"/>
    </row>
    <row r="175" spans="1:6" ht="12.75">
      <c r="A175" s="10"/>
      <c r="B175" s="10"/>
      <c r="C175" s="10"/>
      <c r="D175" s="10"/>
      <c r="E175" s="10"/>
      <c r="F175" s="10"/>
    </row>
    <row r="176" spans="1:6" ht="12.75">
      <c r="A176" s="10"/>
      <c r="B176" s="10"/>
      <c r="C176" s="10"/>
      <c r="D176" s="10"/>
      <c r="E176" s="10"/>
      <c r="F176" s="10"/>
    </row>
    <row r="177" spans="1:6" ht="12.75">
      <c r="A177" s="10"/>
      <c r="B177" s="10"/>
      <c r="C177" s="10"/>
      <c r="D177" s="10"/>
      <c r="E177" s="10"/>
      <c r="F177" s="10"/>
    </row>
    <row r="178" spans="1:6" ht="12.75">
      <c r="A178" s="10"/>
      <c r="B178" s="10"/>
      <c r="C178" s="10"/>
      <c r="D178" s="10"/>
      <c r="E178" s="10"/>
      <c r="F178" s="10"/>
    </row>
    <row r="179" spans="1:6" ht="12.75">
      <c r="A179" s="10"/>
      <c r="B179" s="10"/>
      <c r="C179" s="10"/>
      <c r="D179" s="10"/>
      <c r="E179" s="10"/>
      <c r="F179" s="10"/>
    </row>
    <row r="180" spans="1:6" ht="12.75">
      <c r="A180" s="10"/>
      <c r="B180" s="10"/>
      <c r="C180" s="10"/>
      <c r="D180" s="10"/>
      <c r="E180" s="10"/>
      <c r="F180" s="10"/>
    </row>
    <row r="181" spans="1:6" ht="12.75">
      <c r="A181" s="10"/>
      <c r="B181" s="10"/>
      <c r="C181" s="10"/>
      <c r="D181" s="10"/>
      <c r="E181" s="10"/>
      <c r="F181" s="10"/>
    </row>
    <row r="182" spans="1:6" ht="12.75">
      <c r="A182" s="10"/>
      <c r="B182" s="10"/>
      <c r="C182" s="10"/>
      <c r="D182" s="10"/>
      <c r="E182" s="10"/>
      <c r="F182" s="10"/>
    </row>
    <row r="183" spans="1:6" ht="12.75">
      <c r="A183" s="10"/>
      <c r="B183" s="10"/>
      <c r="C183" s="10"/>
      <c r="D183" s="10"/>
      <c r="E183" s="10"/>
      <c r="F183" s="10"/>
    </row>
    <row r="184" spans="1:6" ht="12.75">
      <c r="A184" s="10"/>
      <c r="B184" s="10"/>
      <c r="C184" s="10"/>
      <c r="D184" s="10"/>
      <c r="E184" s="10"/>
      <c r="F184" s="10"/>
    </row>
    <row r="185" spans="1:6" ht="12.75">
      <c r="A185" s="10"/>
      <c r="B185" s="10"/>
      <c r="C185" s="10"/>
      <c r="D185" s="10"/>
      <c r="E185" s="10"/>
      <c r="F185" s="10"/>
    </row>
    <row r="186" spans="1:6" ht="12.75">
      <c r="A186" s="10"/>
      <c r="B186" s="10"/>
      <c r="C186" s="10"/>
      <c r="D186" s="10"/>
      <c r="E186" s="10"/>
      <c r="F186" s="10"/>
    </row>
    <row r="187" spans="1:6" ht="12.75">
      <c r="A187" s="10"/>
      <c r="B187" s="10"/>
      <c r="C187" s="10"/>
      <c r="D187" s="10"/>
      <c r="E187" s="10"/>
      <c r="F187" s="10"/>
    </row>
    <row r="188" spans="1:6" ht="12.75">
      <c r="A188" s="10"/>
      <c r="B188" s="10"/>
      <c r="C188" s="10"/>
      <c r="D188" s="10"/>
      <c r="E188" s="10"/>
      <c r="F188" s="10"/>
    </row>
    <row r="189" spans="1:6" ht="12.75">
      <c r="A189" s="10"/>
      <c r="B189" s="10"/>
      <c r="C189" s="10"/>
      <c r="D189" s="10"/>
      <c r="E189" s="10"/>
      <c r="F189" s="10"/>
    </row>
    <row r="190" spans="1:6" ht="12.75">
      <c r="A190" s="10"/>
      <c r="B190" s="10"/>
      <c r="C190" s="10"/>
      <c r="D190" s="10"/>
      <c r="E190" s="10"/>
      <c r="F190" s="10"/>
    </row>
    <row r="191" spans="1:6" ht="12.75">
      <c r="A191" s="10"/>
      <c r="B191" s="10"/>
      <c r="C191" s="10"/>
      <c r="D191" s="10"/>
      <c r="E191" s="10"/>
      <c r="F191" s="10"/>
    </row>
    <row r="192" spans="1:6" ht="12.75">
      <c r="A192" s="10"/>
      <c r="B192" s="10"/>
      <c r="C192" s="10"/>
      <c r="D192" s="10"/>
      <c r="E192" s="10"/>
      <c r="F192" s="10"/>
    </row>
    <row r="193" spans="1:6" ht="12.75">
      <c r="A193" s="10"/>
      <c r="B193" s="10"/>
      <c r="C193" s="10"/>
      <c r="D193" s="10"/>
      <c r="E193" s="10"/>
      <c r="F193" s="10"/>
    </row>
    <row r="194" spans="1:6" ht="12.75">
      <c r="A194" s="10"/>
      <c r="B194" s="10"/>
      <c r="C194" s="10"/>
      <c r="D194" s="10"/>
      <c r="E194" s="10"/>
      <c r="F194" s="10"/>
    </row>
    <row r="195" spans="1:6" ht="12.75">
      <c r="A195" s="10"/>
      <c r="B195" s="10"/>
      <c r="C195" s="10"/>
      <c r="D195" s="10"/>
      <c r="E195" s="10"/>
      <c r="F195" s="10"/>
    </row>
    <row r="196" spans="1:6" ht="12.75">
      <c r="A196" s="10"/>
      <c r="B196" s="10"/>
      <c r="C196" s="10"/>
      <c r="D196" s="10"/>
      <c r="E196" s="10"/>
      <c r="F196" s="10"/>
    </row>
    <row r="197" spans="1:6" ht="12.75">
      <c r="A197" s="10"/>
      <c r="B197" s="10"/>
      <c r="C197" s="10"/>
      <c r="D197" s="10"/>
      <c r="E197" s="10"/>
      <c r="F197" s="10"/>
    </row>
    <row r="198" spans="1:6" ht="12.75">
      <c r="A198" s="10"/>
      <c r="B198" s="10"/>
      <c r="C198" s="10"/>
      <c r="D198" s="10"/>
      <c r="E198" s="10"/>
      <c r="F198" s="10"/>
    </row>
    <row r="199" spans="1:6" ht="12.75">
      <c r="A199" s="10"/>
      <c r="B199" s="10"/>
      <c r="C199" s="10"/>
      <c r="D199" s="10"/>
      <c r="E199" s="10"/>
      <c r="F199" s="10"/>
    </row>
    <row r="200" spans="1:6" ht="12.75">
      <c r="A200" s="10"/>
      <c r="B200" s="10"/>
      <c r="C200" s="10"/>
      <c r="D200" s="10"/>
      <c r="E200" s="10"/>
      <c r="F200" s="10"/>
    </row>
    <row r="201" spans="1:6" ht="12.75">
      <c r="A201" s="10"/>
      <c r="B201" s="10"/>
      <c r="C201" s="10"/>
      <c r="D201" s="10"/>
      <c r="E201" s="10"/>
      <c r="F201" s="10"/>
    </row>
    <row r="202" spans="1:6" ht="12.75">
      <c r="A202" s="10"/>
      <c r="B202" s="10"/>
      <c r="C202" s="10"/>
      <c r="D202" s="10"/>
      <c r="E202" s="10"/>
      <c r="F202" s="10"/>
    </row>
    <row r="203" spans="1:6" ht="12.75">
      <c r="A203" s="10"/>
      <c r="B203" s="10"/>
      <c r="C203" s="10"/>
      <c r="D203" s="10"/>
      <c r="E203" s="10"/>
      <c r="F203" s="10"/>
    </row>
    <row r="204" spans="1:6" ht="12.75">
      <c r="A204" s="10"/>
      <c r="B204" s="10"/>
      <c r="C204" s="10"/>
      <c r="D204" s="10"/>
      <c r="E204" s="10"/>
      <c r="F204" s="10"/>
    </row>
    <row r="205" spans="1:6" ht="12.75">
      <c r="A205" s="10"/>
      <c r="B205" s="10"/>
      <c r="C205" s="10"/>
      <c r="D205" s="10"/>
      <c r="E205" s="10"/>
      <c r="F205" s="10"/>
    </row>
    <row r="206" spans="1:6" ht="12.75">
      <c r="A206" s="10"/>
      <c r="B206" s="10"/>
      <c r="C206" s="10"/>
      <c r="D206" s="10"/>
      <c r="E206" s="10"/>
      <c r="F206" s="10"/>
    </row>
    <row r="207" spans="1:6" ht="12.75">
      <c r="A207" s="10"/>
      <c r="B207" s="10"/>
      <c r="C207" s="10"/>
      <c r="D207" s="10"/>
      <c r="E207" s="10"/>
      <c r="F207" s="10"/>
    </row>
    <row r="208" spans="1:6" ht="12.75">
      <c r="A208" s="10"/>
      <c r="B208" s="10"/>
      <c r="C208" s="10"/>
      <c r="D208" s="10"/>
      <c r="E208" s="10"/>
      <c r="F208" s="10"/>
    </row>
    <row r="209" spans="1:6" ht="12.75">
      <c r="A209" s="10"/>
      <c r="B209" s="10"/>
      <c r="C209" s="10"/>
      <c r="D209" s="10"/>
      <c r="E209" s="10"/>
      <c r="F209" s="10"/>
    </row>
    <row r="210" spans="1:6" ht="12.75">
      <c r="A210" s="10"/>
      <c r="B210" s="10"/>
      <c r="C210" s="10"/>
      <c r="D210" s="10"/>
      <c r="E210" s="10"/>
      <c r="F210" s="10"/>
    </row>
    <row r="211" spans="1:6" ht="12.75">
      <c r="A211" s="10"/>
      <c r="B211" s="10"/>
      <c r="C211" s="10"/>
      <c r="D211" s="10"/>
      <c r="E211" s="10"/>
      <c r="F211" s="10"/>
    </row>
    <row r="212" spans="1:6" ht="12.75">
      <c r="A212" s="10"/>
      <c r="B212" s="10"/>
      <c r="C212" s="10"/>
      <c r="D212" s="10"/>
      <c r="E212" s="10"/>
      <c r="F212" s="10"/>
    </row>
    <row r="213" spans="1:6" ht="12.75">
      <c r="A213" s="10"/>
      <c r="B213" s="10"/>
      <c r="C213" s="10"/>
      <c r="D213" s="10"/>
      <c r="E213" s="10"/>
      <c r="F213" s="10"/>
    </row>
    <row r="214" spans="1:6" ht="12.75">
      <c r="A214" s="10"/>
      <c r="B214" s="10"/>
      <c r="C214" s="10"/>
      <c r="D214" s="10"/>
      <c r="E214" s="10"/>
      <c r="F214" s="10"/>
    </row>
    <row r="215" spans="1:6" ht="12.75">
      <c r="A215" s="10"/>
      <c r="B215" s="10"/>
      <c r="C215" s="10"/>
      <c r="D215" s="10"/>
      <c r="E215" s="10"/>
      <c r="F215" s="10"/>
    </row>
    <row r="216" spans="1:6" ht="12.75">
      <c r="A216" s="10"/>
      <c r="B216" s="10"/>
      <c r="C216" s="10"/>
      <c r="D216" s="10"/>
      <c r="E216" s="10"/>
      <c r="F216" s="10"/>
    </row>
    <row r="217" spans="1:6" ht="12.75">
      <c r="A217" s="10"/>
      <c r="B217" s="10"/>
      <c r="C217" s="10"/>
      <c r="D217" s="10"/>
      <c r="E217" s="10"/>
      <c r="F217" s="10"/>
    </row>
    <row r="218" spans="1:6" ht="12.75">
      <c r="A218" s="10"/>
      <c r="B218" s="10"/>
      <c r="C218" s="10"/>
      <c r="D218" s="10"/>
      <c r="E218" s="10"/>
      <c r="F218" s="10"/>
    </row>
    <row r="219" spans="1:6" ht="12.75">
      <c r="A219" s="10"/>
      <c r="B219" s="10"/>
      <c r="C219" s="10"/>
      <c r="D219" s="10"/>
      <c r="E219" s="10"/>
      <c r="F219" s="10"/>
    </row>
    <row r="220" spans="1:6" ht="12.75">
      <c r="A220" s="10"/>
      <c r="B220" s="10"/>
      <c r="C220" s="10"/>
      <c r="D220" s="10"/>
      <c r="E220" s="10"/>
      <c r="F220" s="10"/>
    </row>
    <row r="221" spans="1:6" ht="12.75">
      <c r="A221" s="10"/>
      <c r="B221" s="10"/>
      <c r="C221" s="10"/>
      <c r="D221" s="10"/>
      <c r="E221" s="10"/>
      <c r="F221" s="10"/>
    </row>
    <row r="222" spans="1:6" ht="12.75">
      <c r="A222" s="10"/>
      <c r="B222" s="10"/>
      <c r="C222" s="10"/>
      <c r="D222" s="10"/>
      <c r="E222" s="10"/>
      <c r="F222" s="10"/>
    </row>
    <row r="223" spans="1:6" ht="12.75">
      <c r="A223" s="10"/>
      <c r="B223" s="10"/>
      <c r="C223" s="10"/>
      <c r="D223" s="10"/>
      <c r="E223" s="10"/>
      <c r="F223" s="10"/>
    </row>
    <row r="224" spans="1:6" ht="12.75">
      <c r="A224" s="10"/>
      <c r="B224" s="10"/>
      <c r="C224" s="10"/>
      <c r="D224" s="10"/>
      <c r="E224" s="10"/>
      <c r="F224" s="10"/>
    </row>
    <row r="225" spans="1:6" ht="12.75">
      <c r="A225" s="10"/>
      <c r="B225" s="10"/>
      <c r="C225" s="10"/>
      <c r="D225" s="10"/>
      <c r="E225" s="10"/>
      <c r="F225" s="10"/>
    </row>
    <row r="226" spans="1:6" ht="12.75">
      <c r="A226" s="10"/>
      <c r="B226" s="10"/>
      <c r="C226" s="10"/>
      <c r="D226" s="10"/>
      <c r="E226" s="10"/>
      <c r="F226" s="10"/>
    </row>
    <row r="227" spans="1:6" ht="12.75">
      <c r="A227" s="10"/>
      <c r="B227" s="10"/>
      <c r="C227" s="10"/>
      <c r="D227" s="10"/>
      <c r="E227" s="10"/>
      <c r="F227" s="10"/>
    </row>
    <row r="228" spans="1:6" ht="12.75">
      <c r="A228" s="10"/>
      <c r="B228" s="10"/>
      <c r="C228" s="10"/>
      <c r="D228" s="10"/>
      <c r="E228" s="10"/>
      <c r="F228" s="10"/>
    </row>
    <row r="229" spans="1:6" ht="12.75">
      <c r="A229" s="10"/>
      <c r="B229" s="10"/>
      <c r="C229" s="10"/>
      <c r="D229" s="10"/>
      <c r="E229" s="10"/>
      <c r="F229" s="10"/>
    </row>
    <row r="230" spans="1:6" ht="12.75">
      <c r="A230" s="10"/>
      <c r="B230" s="10"/>
      <c r="C230" s="10"/>
      <c r="D230" s="10"/>
      <c r="E230" s="10"/>
      <c r="F230" s="10"/>
    </row>
    <row r="231" spans="1:6" ht="12.75">
      <c r="A231" s="10"/>
      <c r="B231" s="10"/>
      <c r="C231" s="10"/>
      <c r="D231" s="10"/>
      <c r="E231" s="10"/>
      <c r="F231" s="10"/>
    </row>
    <row r="232" spans="1:6" ht="12.75">
      <c r="A232" s="10"/>
      <c r="B232" s="10"/>
      <c r="C232" s="10"/>
      <c r="D232" s="10"/>
      <c r="E232" s="10"/>
      <c r="F232" s="10"/>
    </row>
    <row r="233" spans="1:6" ht="12.75">
      <c r="A233" s="10"/>
      <c r="B233" s="10"/>
      <c r="C233" s="10"/>
      <c r="D233" s="10"/>
      <c r="E233" s="10"/>
      <c r="F233" s="10"/>
    </row>
    <row r="234" spans="1:6" ht="12.75">
      <c r="A234" s="10"/>
      <c r="B234" s="10"/>
      <c r="C234" s="10"/>
      <c r="D234" s="10"/>
      <c r="E234" s="10"/>
      <c r="F234" s="10"/>
    </row>
    <row r="235" spans="1:6" ht="12.75">
      <c r="A235" s="10"/>
      <c r="B235" s="10"/>
      <c r="C235" s="10"/>
      <c r="D235" s="10"/>
      <c r="E235" s="10"/>
      <c r="F235" s="10"/>
    </row>
    <row r="236" spans="1:6" ht="12.75">
      <c r="A236" s="10"/>
      <c r="B236" s="10"/>
      <c r="C236" s="10"/>
      <c r="D236" s="10"/>
      <c r="E236" s="10"/>
      <c r="F236" s="10"/>
    </row>
    <row r="237" spans="1:6" ht="12.75">
      <c r="A237" s="10"/>
      <c r="B237" s="10"/>
      <c r="C237" s="10"/>
      <c r="D237" s="10"/>
      <c r="E237" s="10"/>
      <c r="F237" s="10"/>
    </row>
    <row r="238" spans="1:6" ht="12.75">
      <c r="A238" s="10"/>
      <c r="B238" s="10"/>
      <c r="C238" s="10"/>
      <c r="D238" s="10"/>
      <c r="E238" s="10"/>
      <c r="F238" s="10"/>
    </row>
    <row r="239" spans="1:6" ht="12.75">
      <c r="A239" s="10"/>
      <c r="B239" s="10"/>
      <c r="C239" s="10"/>
      <c r="D239" s="10"/>
      <c r="E239" s="10"/>
      <c r="F239" s="10"/>
    </row>
    <row r="240" spans="1:6" ht="12.75">
      <c r="A240" s="10"/>
      <c r="B240" s="10"/>
      <c r="C240" s="10"/>
      <c r="D240" s="10"/>
      <c r="E240" s="10"/>
      <c r="F240" s="10"/>
    </row>
    <row r="241" spans="1:6" ht="12.75">
      <c r="A241" s="10"/>
      <c r="B241" s="10"/>
      <c r="C241" s="10"/>
      <c r="D241" s="10"/>
      <c r="E241" s="10"/>
      <c r="F241" s="10"/>
    </row>
    <row r="242" spans="1:6" ht="12.75">
      <c r="A242" s="10"/>
      <c r="B242" s="10"/>
      <c r="C242" s="10"/>
      <c r="D242" s="10"/>
      <c r="E242" s="10"/>
      <c r="F242" s="10"/>
    </row>
    <row r="243" spans="1:6" ht="12.75">
      <c r="A243" s="10"/>
      <c r="B243" s="10"/>
      <c r="C243" s="10"/>
      <c r="D243" s="10"/>
      <c r="E243" s="10"/>
      <c r="F243" s="10"/>
    </row>
    <row r="244" spans="1:6" ht="12.75">
      <c r="A244" s="10"/>
      <c r="B244" s="10"/>
      <c r="C244" s="10"/>
      <c r="D244" s="10"/>
      <c r="E244" s="10"/>
      <c r="F244" s="10"/>
    </row>
    <row r="245" spans="1:6" ht="12.75">
      <c r="A245" s="10"/>
      <c r="B245" s="10"/>
      <c r="C245" s="10"/>
      <c r="D245" s="10"/>
      <c r="E245" s="10"/>
      <c r="F245" s="10"/>
    </row>
    <row r="246" spans="1:6" ht="12.75">
      <c r="A246" s="10"/>
      <c r="B246" s="10"/>
      <c r="C246" s="10"/>
      <c r="D246" s="10"/>
      <c r="E246" s="10"/>
      <c r="F246" s="10"/>
    </row>
    <row r="247" spans="1:6" ht="12.75">
      <c r="A247" s="10"/>
      <c r="B247" s="10"/>
      <c r="C247" s="10"/>
      <c r="D247" s="10"/>
      <c r="E247" s="10"/>
      <c r="F247" s="10"/>
    </row>
    <row r="248" spans="1:6" ht="12.75">
      <c r="A248" s="10"/>
      <c r="B248" s="10"/>
      <c r="C248" s="10"/>
      <c r="D248" s="10"/>
      <c r="E248" s="10"/>
      <c r="F248" s="10"/>
    </row>
    <row r="249" spans="1:6" ht="12.75">
      <c r="A249" s="10"/>
      <c r="B249" s="10"/>
      <c r="C249" s="10"/>
      <c r="D249" s="10"/>
      <c r="E249" s="10"/>
      <c r="F249" s="10"/>
    </row>
    <row r="250" spans="1:6" ht="12.75">
      <c r="A250" s="10"/>
      <c r="B250" s="10"/>
      <c r="C250" s="10"/>
      <c r="D250" s="10"/>
      <c r="E250" s="10"/>
      <c r="F250" s="10"/>
    </row>
    <row r="251" spans="1:6" ht="12.75">
      <c r="A251" s="10"/>
      <c r="B251" s="10"/>
      <c r="C251" s="10"/>
      <c r="D251" s="10"/>
      <c r="E251" s="10"/>
      <c r="F251" s="10"/>
    </row>
  </sheetData>
  <sheetProtection/>
  <mergeCells count="16">
    <mergeCell ref="A95:C95"/>
    <mergeCell ref="A2:F2"/>
    <mergeCell ref="A3:F3"/>
    <mergeCell ref="C4:D4"/>
    <mergeCell ref="A13:F13"/>
    <mergeCell ref="A73:B73"/>
    <mergeCell ref="D15:E15"/>
    <mergeCell ref="D16:E16"/>
    <mergeCell ref="E70:G70"/>
    <mergeCell ref="A92:C92"/>
    <mergeCell ref="A32:F32"/>
    <mergeCell ref="A33:F33"/>
    <mergeCell ref="A53:F53"/>
    <mergeCell ref="A55:C55"/>
    <mergeCell ref="A57:C57"/>
    <mergeCell ref="A72:B72"/>
  </mergeCells>
  <printOptions/>
  <pageMargins left="0" right="0" top="0" bottom="0" header="0" footer="0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121"/>
  <sheetViews>
    <sheetView zoomScalePageLayoutView="0" workbookViewId="0" topLeftCell="A79">
      <selection activeCell="J82" sqref="J81:J82"/>
    </sheetView>
  </sheetViews>
  <sheetFormatPr defaultColWidth="9.00390625" defaultRowHeight="12.75"/>
  <cols>
    <col min="1" max="1" width="22.125" style="0" customWidth="1"/>
    <col min="2" max="3" width="11.50390625" style="0" customWidth="1"/>
    <col min="4" max="4" width="12.50390625" style="0" customWidth="1"/>
    <col min="5" max="5" width="15.125" style="0" customWidth="1"/>
  </cols>
  <sheetData>
    <row r="1" spans="1:6" ht="12.75">
      <c r="A1" s="216" t="s">
        <v>448</v>
      </c>
      <c r="B1" s="216"/>
      <c r="C1" s="216"/>
      <c r="D1" s="216"/>
      <c r="E1" s="216"/>
      <c r="F1" s="216"/>
    </row>
    <row r="2" spans="1:6" ht="12.75">
      <c r="A2" s="228" t="s">
        <v>28</v>
      </c>
      <c r="B2" s="228"/>
      <c r="C2" s="228"/>
      <c r="D2" s="228"/>
      <c r="E2" s="228"/>
      <c r="F2" s="228"/>
    </row>
    <row r="3" spans="1:6" ht="12.75">
      <c r="A3" s="39"/>
      <c r="B3" s="65" t="s">
        <v>313</v>
      </c>
      <c r="C3" s="217" t="s">
        <v>366</v>
      </c>
      <c r="D3" s="228"/>
      <c r="E3" s="9" t="s">
        <v>520</v>
      </c>
      <c r="F3" s="10"/>
    </row>
    <row r="4" spans="1:6" ht="12.75">
      <c r="A4" s="39"/>
      <c r="B4" s="9"/>
      <c r="C4" s="9"/>
      <c r="D4" s="10"/>
      <c r="E4" s="9"/>
      <c r="F4" s="10"/>
    </row>
    <row r="5" spans="1:6" ht="12.75">
      <c r="A5" s="39" t="s">
        <v>21</v>
      </c>
      <c r="B5" s="40"/>
      <c r="C5" s="40"/>
      <c r="D5" s="40"/>
      <c r="E5" s="149" t="s">
        <v>574</v>
      </c>
      <c r="F5" s="10"/>
    </row>
    <row r="6" spans="1:6" ht="12.75">
      <c r="A6" s="66" t="s">
        <v>262</v>
      </c>
      <c r="B6" s="67"/>
      <c r="C6" s="67"/>
      <c r="D6" s="67"/>
      <c r="E6" s="149" t="s">
        <v>687</v>
      </c>
      <c r="F6" s="69"/>
    </row>
    <row r="7" spans="1:6" ht="12.75">
      <c r="A7" s="66" t="s">
        <v>263</v>
      </c>
      <c r="B7" s="67"/>
      <c r="C7" s="67"/>
      <c r="D7" s="67"/>
      <c r="E7" s="149" t="s">
        <v>688</v>
      </c>
      <c r="F7" s="69"/>
    </row>
    <row r="8" spans="1:6" ht="12.75">
      <c r="A8" s="66" t="s">
        <v>264</v>
      </c>
      <c r="B8" s="68"/>
      <c r="C8" s="69"/>
      <c r="D8" s="69"/>
      <c r="E8" s="149" t="s">
        <v>521</v>
      </c>
      <c r="F8" s="9"/>
    </row>
    <row r="9" spans="1:6" ht="12.75">
      <c r="A9" s="39" t="s">
        <v>265</v>
      </c>
      <c r="B9" s="40"/>
      <c r="C9" s="40"/>
      <c r="D9" s="40"/>
      <c r="E9" s="149" t="s">
        <v>559</v>
      </c>
      <c r="F9" s="9"/>
    </row>
    <row r="10" spans="1:6" ht="12.75">
      <c r="A10" s="39" t="s">
        <v>455</v>
      </c>
      <c r="B10" s="40"/>
      <c r="C10" s="40"/>
      <c r="D10" s="40"/>
      <c r="E10" s="9"/>
      <c r="F10" s="10"/>
    </row>
    <row r="12" spans="1:6" ht="12.75">
      <c r="A12" s="217" t="s">
        <v>578</v>
      </c>
      <c r="B12" s="217"/>
      <c r="C12" s="217"/>
      <c r="D12" s="217"/>
      <c r="E12" s="217"/>
      <c r="F12" s="217"/>
    </row>
    <row r="13" spans="1:6" ht="12.75">
      <c r="A13" s="65"/>
      <c r="B13" s="65"/>
      <c r="C13" s="65"/>
      <c r="D13" s="65"/>
      <c r="E13" s="65"/>
      <c r="F13" s="65"/>
    </row>
    <row r="14" spans="1:6" ht="12.75">
      <c r="A14" s="70" t="s">
        <v>0</v>
      </c>
      <c r="B14" s="71" t="s">
        <v>23</v>
      </c>
      <c r="C14" s="71" t="s">
        <v>5</v>
      </c>
      <c r="D14" s="229" t="s">
        <v>24</v>
      </c>
      <c r="E14" s="230"/>
      <c r="F14" s="71" t="s">
        <v>7</v>
      </c>
    </row>
    <row r="15" spans="1:6" ht="12.75">
      <c r="A15" s="72" t="s">
        <v>1</v>
      </c>
      <c r="B15" s="73" t="s">
        <v>2</v>
      </c>
      <c r="C15" s="73" t="s">
        <v>2</v>
      </c>
      <c r="D15" s="231" t="s">
        <v>450</v>
      </c>
      <c r="E15" s="232"/>
      <c r="F15" s="73" t="s">
        <v>8</v>
      </c>
    </row>
    <row r="16" spans="1:6" ht="12.75">
      <c r="A16" s="72"/>
      <c r="B16" s="74" t="s">
        <v>3</v>
      </c>
      <c r="C16" s="74" t="s">
        <v>3</v>
      </c>
      <c r="D16" s="75" t="s">
        <v>2</v>
      </c>
      <c r="E16" s="76" t="s">
        <v>6</v>
      </c>
      <c r="F16" s="73"/>
    </row>
    <row r="17" spans="1:6" ht="12.75">
      <c r="A17" s="77"/>
      <c r="B17" s="75" t="s">
        <v>4</v>
      </c>
      <c r="C17" s="75" t="s">
        <v>4</v>
      </c>
      <c r="D17" s="75" t="s">
        <v>4</v>
      </c>
      <c r="E17" s="75" t="s">
        <v>4</v>
      </c>
      <c r="F17" s="74"/>
    </row>
    <row r="18" spans="1:6" ht="12.75">
      <c r="A18" s="76" t="s">
        <v>70</v>
      </c>
      <c r="B18" s="76">
        <v>136899.93</v>
      </c>
      <c r="C18" s="76">
        <v>108041.88</v>
      </c>
      <c r="D18" s="76">
        <v>28858.05</v>
      </c>
      <c r="E18" s="76">
        <v>4672.35</v>
      </c>
      <c r="F18" s="70"/>
    </row>
    <row r="19" spans="1:6" ht="12.75">
      <c r="A19" s="76" t="s">
        <v>11</v>
      </c>
      <c r="B19" s="76">
        <v>42547.96</v>
      </c>
      <c r="C19" s="76">
        <v>34955.37</v>
      </c>
      <c r="D19" s="76">
        <v>7592.59</v>
      </c>
      <c r="E19" s="76">
        <v>1514.31</v>
      </c>
      <c r="F19" s="72"/>
    </row>
    <row r="20" spans="1:6" ht="12.75">
      <c r="A20" s="76" t="s">
        <v>49</v>
      </c>
      <c r="B20" s="76">
        <v>0</v>
      </c>
      <c r="C20" s="76">
        <v>0</v>
      </c>
      <c r="D20" s="76">
        <v>0</v>
      </c>
      <c r="E20" s="76">
        <v>0</v>
      </c>
      <c r="F20" s="72"/>
    </row>
    <row r="21" spans="1:6" ht="12.75">
      <c r="A21" s="62" t="s">
        <v>65</v>
      </c>
      <c r="B21" s="62">
        <f>SUM(B18:B20)</f>
        <v>179447.88999999998</v>
      </c>
      <c r="C21" s="62">
        <f>SUM(C18:C20)</f>
        <v>142997.25</v>
      </c>
      <c r="D21" s="62">
        <f>SUM(D18:D20)</f>
        <v>36450.64</v>
      </c>
      <c r="E21" s="62">
        <f>SUM(E18:E20)</f>
        <v>6186.66</v>
      </c>
      <c r="F21" s="78"/>
    </row>
    <row r="22" spans="1:6" ht="12.75">
      <c r="A22" s="76" t="s">
        <v>318</v>
      </c>
      <c r="B22" s="76">
        <v>104708.8</v>
      </c>
      <c r="C22" s="76">
        <v>86311.5</v>
      </c>
      <c r="D22" s="76">
        <v>18397.3</v>
      </c>
      <c r="E22" s="76">
        <v>3438.9</v>
      </c>
      <c r="F22" s="78"/>
    </row>
    <row r="23" spans="1:6" ht="12.75">
      <c r="A23" s="62" t="s">
        <v>13</v>
      </c>
      <c r="B23" s="62">
        <f>SUM(B21:B22)</f>
        <v>284156.69</v>
      </c>
      <c r="C23" s="62">
        <f>SUM(C21:C22)</f>
        <v>229308.75</v>
      </c>
      <c r="D23" s="62">
        <f>SUM(D21:D22)</f>
        <v>54847.94</v>
      </c>
      <c r="E23" s="62">
        <f>SUM(E21:E22)</f>
        <v>9625.56</v>
      </c>
      <c r="F23" s="78">
        <v>96</v>
      </c>
    </row>
    <row r="24" spans="1:6" ht="12.75">
      <c r="A24" s="62"/>
      <c r="B24" s="62"/>
      <c r="C24" s="62"/>
      <c r="D24" s="62"/>
      <c r="E24" s="62"/>
      <c r="F24" s="78"/>
    </row>
    <row r="25" spans="1:6" ht="12.75">
      <c r="A25" s="81"/>
      <c r="B25" s="82"/>
      <c r="C25" s="76"/>
      <c r="D25" s="76"/>
      <c r="E25" s="76"/>
      <c r="F25" s="78"/>
    </row>
    <row r="26" spans="1:6" ht="12.75">
      <c r="A26" s="81" t="s">
        <v>71</v>
      </c>
      <c r="B26" s="82">
        <v>263861.33</v>
      </c>
      <c r="C26" s="76">
        <v>235151.25</v>
      </c>
      <c r="D26" s="76"/>
      <c r="E26" s="76"/>
      <c r="F26" s="78"/>
    </row>
    <row r="27" spans="1:6" ht="12.75">
      <c r="A27" s="81" t="s">
        <v>79</v>
      </c>
      <c r="B27" s="82">
        <v>126917.79</v>
      </c>
      <c r="C27" s="76">
        <v>121538.28</v>
      </c>
      <c r="D27" s="76"/>
      <c r="E27" s="76"/>
      <c r="F27" s="78"/>
    </row>
    <row r="28" spans="1:6" ht="12.75">
      <c r="A28" s="81"/>
      <c r="B28" s="83"/>
      <c r="C28" s="62"/>
      <c r="D28" s="62"/>
      <c r="E28" s="62"/>
      <c r="F28" s="78"/>
    </row>
    <row r="29" spans="1:6" ht="12.75">
      <c r="A29" s="81" t="s">
        <v>73</v>
      </c>
      <c r="B29" s="83">
        <f>SUM(B26:B28)</f>
        <v>390779.12</v>
      </c>
      <c r="C29" s="62">
        <f>SUM(C26:C28)</f>
        <v>356689.53</v>
      </c>
      <c r="D29" s="62"/>
      <c r="E29" s="62"/>
      <c r="F29" s="79"/>
    </row>
    <row r="30" spans="1:6" ht="12.75">
      <c r="A30" s="84"/>
      <c r="B30" s="85"/>
      <c r="C30" s="86"/>
      <c r="D30" s="86"/>
      <c r="E30" s="86"/>
      <c r="F30" s="86"/>
    </row>
    <row r="32" spans="1:6" ht="12.75">
      <c r="A32" s="216" t="s">
        <v>246</v>
      </c>
      <c r="B32" s="216"/>
      <c r="C32" s="216"/>
      <c r="D32" s="216"/>
      <c r="E32" s="216"/>
      <c r="F32" s="216"/>
    </row>
    <row r="33" spans="1:6" ht="12.75">
      <c r="A33" s="216" t="s">
        <v>247</v>
      </c>
      <c r="B33" s="216"/>
      <c r="C33" s="216"/>
      <c r="D33" s="216"/>
      <c r="E33" s="216"/>
      <c r="F33" s="216"/>
    </row>
    <row r="34" spans="1:6" ht="12.75">
      <c r="A34" s="63"/>
      <c r="B34" s="63"/>
      <c r="C34" s="63"/>
      <c r="D34" s="63"/>
      <c r="E34" s="63"/>
      <c r="F34" s="63"/>
    </row>
    <row r="35" spans="1:6" ht="12.75">
      <c r="A35" s="87" t="s">
        <v>456</v>
      </c>
      <c r="B35" s="88"/>
      <c r="C35" s="88"/>
      <c r="D35" s="88"/>
      <c r="E35" s="89"/>
      <c r="F35" s="89">
        <v>0</v>
      </c>
    </row>
    <row r="36" spans="1:6" ht="12.75">
      <c r="A36" s="131"/>
      <c r="B36" s="132"/>
      <c r="C36" s="132"/>
      <c r="D36" s="132"/>
      <c r="E36" s="133"/>
      <c r="F36" s="89"/>
    </row>
    <row r="37" spans="1:6" ht="12.75">
      <c r="A37" s="90" t="s">
        <v>15</v>
      </c>
      <c r="B37" s="91"/>
      <c r="C37" s="91"/>
      <c r="D37" s="91"/>
      <c r="E37" s="92"/>
      <c r="F37" s="43"/>
    </row>
    <row r="38" spans="1:6" ht="12.75">
      <c r="A38" s="93" t="s">
        <v>253</v>
      </c>
      <c r="B38" s="94"/>
      <c r="C38" s="94"/>
      <c r="D38" s="47"/>
      <c r="E38" s="43"/>
      <c r="F38" s="43">
        <f>SUM(C22)</f>
        <v>86311.5</v>
      </c>
    </row>
    <row r="39" spans="1:6" ht="12.75">
      <c r="A39" s="93" t="s">
        <v>254</v>
      </c>
      <c r="B39" s="94"/>
      <c r="C39" s="94"/>
      <c r="D39" s="47"/>
      <c r="E39" s="43"/>
      <c r="F39" s="43">
        <v>0</v>
      </c>
    </row>
    <row r="40" spans="1:6" ht="12.75">
      <c r="A40" s="95" t="s">
        <v>14</v>
      </c>
      <c r="B40" s="96"/>
      <c r="C40" s="96"/>
      <c r="D40" s="96"/>
      <c r="E40" s="97"/>
      <c r="F40" s="97">
        <f>SUM(F38:F39)</f>
        <v>86311.5</v>
      </c>
    </row>
    <row r="41" spans="1:6" ht="12.75">
      <c r="A41" s="98"/>
      <c r="B41" s="99"/>
      <c r="C41" s="99"/>
      <c r="D41" s="99"/>
      <c r="E41" s="126"/>
      <c r="F41" s="97"/>
    </row>
    <row r="42" spans="1:6" ht="12.75">
      <c r="A42" s="98" t="s">
        <v>277</v>
      </c>
      <c r="B42" s="99"/>
      <c r="C42" s="100"/>
      <c r="D42" s="100"/>
      <c r="E42" s="101"/>
      <c r="F42" s="43">
        <v>39000</v>
      </c>
    </row>
    <row r="43" spans="1:6" ht="12.75">
      <c r="A43" s="98"/>
      <c r="B43" s="99"/>
      <c r="C43" s="100"/>
      <c r="D43" s="100"/>
      <c r="E43" s="101"/>
      <c r="F43" s="101"/>
    </row>
    <row r="44" spans="1:6" ht="12.75">
      <c r="A44" s="98" t="s">
        <v>16</v>
      </c>
      <c r="B44" s="99"/>
      <c r="C44" s="99"/>
      <c r="D44" s="99"/>
      <c r="E44" s="99"/>
      <c r="F44" s="80"/>
    </row>
    <row r="45" spans="1:6" ht="12.75">
      <c r="A45" s="102" t="s">
        <v>457</v>
      </c>
      <c r="B45" s="103"/>
      <c r="C45" s="103"/>
      <c r="D45" s="103"/>
      <c r="E45" s="103"/>
      <c r="F45" s="79">
        <f>SUM(F35+F40-F42)</f>
        <v>47311.5</v>
      </c>
    </row>
    <row r="46" spans="1:6" ht="12.75">
      <c r="A46" s="86"/>
      <c r="B46" s="86"/>
      <c r="C46" s="86"/>
      <c r="D46" s="86"/>
      <c r="E46" s="86"/>
      <c r="F46" s="86"/>
    </row>
    <row r="47" spans="1:6" ht="12.75">
      <c r="A47" s="104" t="s">
        <v>75</v>
      </c>
      <c r="B47" s="39"/>
      <c r="C47" s="39"/>
      <c r="D47" s="39"/>
      <c r="E47" s="39"/>
      <c r="F47" s="39"/>
    </row>
    <row r="51" spans="1:6" ht="12.75">
      <c r="A51" s="217" t="s">
        <v>601</v>
      </c>
      <c r="B51" s="217"/>
      <c r="C51" s="217"/>
      <c r="D51" s="217"/>
      <c r="E51" s="217"/>
      <c r="F51" s="217"/>
    </row>
    <row r="54" spans="1:6" ht="12.75">
      <c r="A54" s="215" t="s">
        <v>458</v>
      </c>
      <c r="B54" s="215"/>
      <c r="C54" s="215"/>
      <c r="D54" s="106">
        <v>0</v>
      </c>
      <c r="E54" s="65"/>
      <c r="F54" s="65"/>
    </row>
    <row r="55" spans="1:6" ht="12.75">
      <c r="A55" s="107" t="s">
        <v>257</v>
      </c>
      <c r="B55" s="108"/>
      <c r="C55" s="108"/>
      <c r="D55" s="65"/>
      <c r="E55" s="65"/>
      <c r="F55" s="65"/>
    </row>
    <row r="56" spans="1:6" ht="12.75">
      <c r="A56" s="218" t="s">
        <v>255</v>
      </c>
      <c r="B56" s="219"/>
      <c r="C56" s="219"/>
      <c r="D56" s="110">
        <f>SUM(B21)</f>
        <v>179447.88999999998</v>
      </c>
      <c r="E56" s="65"/>
      <c r="F56" s="65"/>
    </row>
    <row r="57" spans="1:6" ht="12.75">
      <c r="A57" s="109" t="s">
        <v>274</v>
      </c>
      <c r="B57" s="109"/>
      <c r="C57" s="109"/>
      <c r="D57" s="110">
        <v>0</v>
      </c>
      <c r="E57" s="65"/>
      <c r="F57" s="65"/>
    </row>
    <row r="58" spans="1:6" ht="12.75">
      <c r="A58" s="107" t="s">
        <v>268</v>
      </c>
      <c r="B58" s="107"/>
      <c r="C58" s="107"/>
      <c r="D58" s="106">
        <f>SUM(D56:D57)</f>
        <v>179447.88999999998</v>
      </c>
      <c r="E58" s="65"/>
      <c r="F58" s="65"/>
    </row>
    <row r="59" spans="1:6" ht="12.75">
      <c r="A59" s="107"/>
      <c r="B59" s="107"/>
      <c r="C59" s="107"/>
      <c r="D59" s="106"/>
      <c r="E59" s="65"/>
      <c r="F59" s="65"/>
    </row>
    <row r="60" spans="1:6" ht="12.75">
      <c r="A60" s="107"/>
      <c r="B60" s="107"/>
      <c r="C60" s="107"/>
      <c r="D60" s="106"/>
      <c r="E60" s="65"/>
      <c r="F60" s="65"/>
    </row>
    <row r="61" spans="1:6" ht="12.75">
      <c r="A61" s="107"/>
      <c r="B61" s="107"/>
      <c r="C61" s="107"/>
      <c r="D61" s="106"/>
      <c r="E61" s="65"/>
      <c r="F61" s="65"/>
    </row>
    <row r="62" spans="1:6" ht="12.75">
      <c r="A62" s="107"/>
      <c r="B62" s="107"/>
      <c r="C62" s="107"/>
      <c r="D62" s="106"/>
      <c r="E62" s="65"/>
      <c r="F62" s="65"/>
    </row>
    <row r="63" spans="1:6" ht="12.75">
      <c r="A63" s="107"/>
      <c r="B63" s="107"/>
      <c r="C63" s="107"/>
      <c r="D63" s="106"/>
      <c r="E63" s="65"/>
      <c r="F63" s="65"/>
    </row>
    <row r="64" spans="1:6" ht="12.75">
      <c r="A64" s="107"/>
      <c r="B64" s="107"/>
      <c r="C64" s="107"/>
      <c r="D64" s="106"/>
      <c r="E64" s="65"/>
      <c r="F64" s="65"/>
    </row>
    <row r="65" spans="1:6" ht="12.75">
      <c r="A65" s="107"/>
      <c r="B65" s="107"/>
      <c r="C65" s="107"/>
      <c r="D65" s="106"/>
      <c r="E65" s="65"/>
      <c r="F65" s="65"/>
    </row>
    <row r="66" spans="1:6" ht="12.75">
      <c r="A66" s="107"/>
      <c r="B66" s="107"/>
      <c r="C66" s="107"/>
      <c r="D66" s="111"/>
      <c r="E66" s="65"/>
      <c r="F66" s="65"/>
    </row>
    <row r="67" spans="1:6" ht="12.75">
      <c r="A67" s="107" t="s">
        <v>258</v>
      </c>
      <c r="B67" s="108"/>
      <c r="C67" s="108"/>
      <c r="D67" s="65"/>
      <c r="E67" s="65"/>
      <c r="F67" s="65"/>
    </row>
    <row r="68" spans="1:6" ht="12.75">
      <c r="A68" s="108" t="s">
        <v>111</v>
      </c>
      <c r="B68" s="108"/>
      <c r="C68" s="108"/>
      <c r="D68" s="65"/>
      <c r="E68" s="65"/>
      <c r="F68" s="65"/>
    </row>
    <row r="69" spans="1:7" ht="12.75">
      <c r="A69" s="32" t="s">
        <v>250</v>
      </c>
      <c r="B69" s="33"/>
      <c r="C69" s="34" t="s">
        <v>483</v>
      </c>
      <c r="D69" s="34" t="s">
        <v>66</v>
      </c>
      <c r="E69" s="226" t="s">
        <v>490</v>
      </c>
      <c r="F69" s="214"/>
      <c r="G69" s="227"/>
    </row>
    <row r="70" spans="1:7" ht="12.75">
      <c r="A70" s="35" t="s">
        <v>251</v>
      </c>
      <c r="B70" s="36"/>
      <c r="C70" s="46" t="s">
        <v>484</v>
      </c>
      <c r="D70" s="37" t="s">
        <v>4</v>
      </c>
      <c r="E70" s="154" t="s">
        <v>485</v>
      </c>
      <c r="F70" s="5"/>
      <c r="G70" s="5" t="s">
        <v>635</v>
      </c>
    </row>
    <row r="71" spans="1:9" ht="12.75">
      <c r="A71" s="220" t="s">
        <v>249</v>
      </c>
      <c r="B71" s="221"/>
      <c r="C71" s="151" t="s">
        <v>260</v>
      </c>
      <c r="D71" s="112">
        <v>19846.26</v>
      </c>
      <c r="E71" s="13" t="s">
        <v>488</v>
      </c>
      <c r="F71" s="43"/>
      <c r="G71" s="76">
        <v>1.39</v>
      </c>
      <c r="I71" s="51"/>
    </row>
    <row r="72" spans="1:9" ht="12.75">
      <c r="A72" s="213" t="s">
        <v>256</v>
      </c>
      <c r="B72" s="214"/>
      <c r="C72" s="191" t="s">
        <v>97</v>
      </c>
      <c r="D72" s="192">
        <v>61394.98</v>
      </c>
      <c r="E72" s="13" t="s">
        <v>488</v>
      </c>
      <c r="F72" s="43"/>
      <c r="G72" s="76">
        <v>4.3</v>
      </c>
      <c r="I72" s="51"/>
    </row>
    <row r="73" spans="1:9" ht="12.75">
      <c r="A73" s="175" t="s">
        <v>598</v>
      </c>
      <c r="B73" s="115"/>
      <c r="C73" s="191"/>
      <c r="D73" s="82">
        <v>0</v>
      </c>
      <c r="E73" s="190" t="s">
        <v>504</v>
      </c>
      <c r="F73" s="176"/>
      <c r="G73" s="176"/>
      <c r="I73" s="51"/>
    </row>
    <row r="74" spans="1:9" ht="12.75">
      <c r="A74" s="114" t="s">
        <v>67</v>
      </c>
      <c r="B74" s="115"/>
      <c r="C74" s="151" t="s">
        <v>597</v>
      </c>
      <c r="D74" s="82">
        <v>4568.9</v>
      </c>
      <c r="E74" s="13" t="s">
        <v>488</v>
      </c>
      <c r="F74" s="43"/>
      <c r="G74" s="76">
        <v>0.32</v>
      </c>
      <c r="I74" s="51"/>
    </row>
    <row r="75" spans="1:9" ht="12.75">
      <c r="A75" s="114" t="s">
        <v>68</v>
      </c>
      <c r="B75" s="115"/>
      <c r="C75" s="151" t="s">
        <v>20</v>
      </c>
      <c r="D75" s="116">
        <v>1142.23</v>
      </c>
      <c r="E75" s="13" t="s">
        <v>488</v>
      </c>
      <c r="F75" s="43"/>
      <c r="G75" s="76">
        <v>0.08</v>
      </c>
      <c r="I75" s="51"/>
    </row>
    <row r="76" spans="1:9" ht="12.75">
      <c r="A76" s="117" t="s">
        <v>78</v>
      </c>
      <c r="B76" s="118"/>
      <c r="C76" s="151" t="s">
        <v>76</v>
      </c>
      <c r="D76" s="116">
        <v>999.46</v>
      </c>
      <c r="E76" s="13" t="s">
        <v>488</v>
      </c>
      <c r="F76" s="43"/>
      <c r="G76" s="76">
        <v>0.07</v>
      </c>
      <c r="I76" s="51"/>
    </row>
    <row r="77" spans="1:9" ht="12.75">
      <c r="A77" s="143" t="s">
        <v>492</v>
      </c>
      <c r="B77" s="118"/>
      <c r="C77" s="151" t="s">
        <v>261</v>
      </c>
      <c r="D77" s="82">
        <v>15052.98</v>
      </c>
      <c r="E77" s="13" t="s">
        <v>488</v>
      </c>
      <c r="F77" s="43"/>
      <c r="G77" s="76">
        <v>1.23</v>
      </c>
      <c r="I77" s="51"/>
    </row>
    <row r="78" spans="1:9" ht="12.75">
      <c r="A78" s="177" t="s">
        <v>596</v>
      </c>
      <c r="B78" s="118"/>
      <c r="C78" s="151"/>
      <c r="D78" s="116">
        <v>0</v>
      </c>
      <c r="E78" s="13"/>
      <c r="F78" s="76"/>
      <c r="G78" s="76"/>
      <c r="I78" s="51"/>
    </row>
    <row r="79" spans="1:9" ht="12.75">
      <c r="A79" s="113" t="s">
        <v>11</v>
      </c>
      <c r="B79" s="118"/>
      <c r="C79" s="151" t="s">
        <v>18</v>
      </c>
      <c r="D79" s="116">
        <v>42547.96</v>
      </c>
      <c r="E79" s="13" t="s">
        <v>488</v>
      </c>
      <c r="F79" s="76"/>
      <c r="G79" s="76">
        <v>2.98</v>
      </c>
      <c r="I79" s="51"/>
    </row>
    <row r="80" spans="1:8" ht="15">
      <c r="A80" s="113"/>
      <c r="B80" s="118"/>
      <c r="C80" s="151"/>
      <c r="D80" s="116"/>
      <c r="E80" s="76"/>
      <c r="F80" s="5"/>
      <c r="G80" s="5"/>
      <c r="H80" s="45"/>
    </row>
    <row r="81" spans="1:8" ht="15">
      <c r="A81" s="114"/>
      <c r="B81" s="119"/>
      <c r="C81" s="151"/>
      <c r="D81" s="82"/>
      <c r="E81" s="13"/>
      <c r="F81" s="76"/>
      <c r="G81" s="76"/>
      <c r="H81" s="45"/>
    </row>
    <row r="82" spans="1:8" ht="15">
      <c r="A82" s="117"/>
      <c r="B82" s="118"/>
      <c r="C82" s="116"/>
      <c r="D82" s="116"/>
      <c r="E82" s="76"/>
      <c r="F82" s="76"/>
      <c r="G82" s="5"/>
      <c r="H82" s="45"/>
    </row>
    <row r="83" spans="1:7" ht="12.75">
      <c r="A83" s="113" t="s">
        <v>269</v>
      </c>
      <c r="B83" s="43"/>
      <c r="C83" s="121"/>
      <c r="D83" s="121">
        <f>SUM(D71:D82)</f>
        <v>145552.77</v>
      </c>
      <c r="E83" s="76"/>
      <c r="F83" s="76"/>
      <c r="G83" s="5"/>
    </row>
    <row r="84" spans="1:6" ht="12.75">
      <c r="A84" s="86"/>
      <c r="B84" s="44"/>
      <c r="C84" s="122"/>
      <c r="D84" s="123"/>
      <c r="E84" s="10"/>
      <c r="F84" s="10"/>
    </row>
    <row r="85" spans="1:6" ht="12.75">
      <c r="A85" s="44" t="s">
        <v>9</v>
      </c>
      <c r="B85" s="44"/>
      <c r="C85" s="122"/>
      <c r="D85" s="123">
        <v>34437.68</v>
      </c>
      <c r="E85" s="10" t="s">
        <v>276</v>
      </c>
      <c r="F85" s="10"/>
    </row>
    <row r="86" spans="1:6" ht="12.75">
      <c r="A86" s="42"/>
      <c r="B86" s="42"/>
      <c r="C86" s="42"/>
      <c r="D86" s="42"/>
      <c r="E86" s="42"/>
      <c r="F86" s="42"/>
    </row>
    <row r="87" spans="1:6" ht="12.75">
      <c r="A87" s="128" t="s">
        <v>275</v>
      </c>
      <c r="B87" s="128"/>
      <c r="C87" s="129"/>
      <c r="D87" s="130">
        <v>0</v>
      </c>
      <c r="E87" s="40"/>
      <c r="F87" s="40"/>
    </row>
    <row r="88" spans="1:6" ht="12.75">
      <c r="A88" s="128" t="s">
        <v>279</v>
      </c>
      <c r="B88" s="128"/>
      <c r="C88" s="129"/>
      <c r="D88" s="130">
        <v>4620.12</v>
      </c>
      <c r="E88" s="40" t="s">
        <v>283</v>
      </c>
      <c r="F88" s="40"/>
    </row>
    <row r="89" spans="1:6" ht="12.75">
      <c r="A89" s="40" t="s">
        <v>282</v>
      </c>
      <c r="B89" s="40"/>
      <c r="C89" s="40"/>
      <c r="D89" s="40">
        <v>2293</v>
      </c>
      <c r="E89" s="40"/>
      <c r="F89" s="40"/>
    </row>
    <row r="90" spans="1:6" ht="12.75">
      <c r="A90" s="107" t="s">
        <v>270</v>
      </c>
      <c r="B90" s="39"/>
      <c r="C90" s="39"/>
      <c r="D90" s="124">
        <f>SUM(D83:D89)</f>
        <v>186903.56999999998</v>
      </c>
      <c r="E90" s="125"/>
      <c r="F90" s="125"/>
    </row>
    <row r="91" spans="1:6" ht="12.75">
      <c r="A91" s="215" t="s">
        <v>459</v>
      </c>
      <c r="B91" s="215"/>
      <c r="C91" s="215"/>
      <c r="D91" s="106">
        <f>SUM(D54+D58-D90)</f>
        <v>-7455.679999999993</v>
      </c>
      <c r="E91" s="125"/>
      <c r="F91" s="125"/>
    </row>
    <row r="92" spans="1:6" ht="12.75">
      <c r="A92" s="148" t="s">
        <v>501</v>
      </c>
      <c r="B92" s="125"/>
      <c r="C92" s="125"/>
      <c r="D92" s="106">
        <f>SUM(E21)</f>
        <v>6186.66</v>
      </c>
      <c r="E92" s="125"/>
      <c r="F92" s="125"/>
    </row>
    <row r="93" spans="1:6" ht="12.75">
      <c r="A93" s="148" t="s">
        <v>502</v>
      </c>
      <c r="B93" s="125"/>
      <c r="C93" s="125"/>
      <c r="D93" s="106"/>
      <c r="E93" s="125"/>
      <c r="F93" s="125"/>
    </row>
    <row r="94" spans="1:6" ht="12.75">
      <c r="A94" s="212" t="s">
        <v>615</v>
      </c>
      <c r="B94" s="212"/>
      <c r="C94" s="212"/>
      <c r="D94" s="106">
        <f>SUM(D91-D92)</f>
        <v>-13642.339999999993</v>
      </c>
      <c r="E94" s="125"/>
      <c r="F94" s="125"/>
    </row>
    <row r="97" spans="1:7" ht="12.75">
      <c r="A97" s="9" t="s">
        <v>74</v>
      </c>
      <c r="B97" s="9"/>
      <c r="C97" s="9"/>
      <c r="D97" s="9"/>
      <c r="E97" s="9" t="s">
        <v>495</v>
      </c>
      <c r="F97" s="65" t="s">
        <v>104</v>
      </c>
      <c r="G97" s="65" t="s">
        <v>104</v>
      </c>
    </row>
    <row r="98" spans="1:12" ht="12.75">
      <c r="A98" s="9"/>
      <c r="B98" s="9"/>
      <c r="C98" s="9"/>
      <c r="D98" s="9"/>
      <c r="E98" s="50"/>
      <c r="F98" s="50" t="s">
        <v>634</v>
      </c>
      <c r="G98" t="s">
        <v>474</v>
      </c>
      <c r="L98" s="10"/>
    </row>
    <row r="99" spans="1:12" ht="12.75">
      <c r="A99" s="10" t="s">
        <v>77</v>
      </c>
      <c r="B99" s="156" t="s">
        <v>403</v>
      </c>
      <c r="C99" s="156"/>
      <c r="D99" s="156"/>
      <c r="E99" s="173" t="s">
        <v>592</v>
      </c>
      <c r="F99" s="110">
        <v>1758.64</v>
      </c>
      <c r="G99">
        <v>1777.5</v>
      </c>
      <c r="L99" s="110"/>
    </row>
    <row r="100" spans="1:12" ht="12.75">
      <c r="A100" s="10"/>
      <c r="B100" s="10" t="s">
        <v>404</v>
      </c>
      <c r="C100" s="10"/>
      <c r="D100" s="10"/>
      <c r="E100" s="173"/>
      <c r="F100" s="10"/>
      <c r="L100" s="10"/>
    </row>
    <row r="101" spans="1:12" ht="12.75">
      <c r="A101" s="10" t="s">
        <v>181</v>
      </c>
      <c r="B101" s="10" t="s">
        <v>108</v>
      </c>
      <c r="C101" s="10"/>
      <c r="D101" s="10"/>
      <c r="E101" s="173" t="s">
        <v>107</v>
      </c>
      <c r="F101" s="120">
        <v>21.54</v>
      </c>
      <c r="G101">
        <v>23.91</v>
      </c>
      <c r="L101" s="120"/>
    </row>
    <row r="102" spans="1:12" ht="12.75">
      <c r="A102" s="10" t="s">
        <v>181</v>
      </c>
      <c r="B102" s="10" t="s">
        <v>109</v>
      </c>
      <c r="C102" s="10"/>
      <c r="D102" s="10"/>
      <c r="E102" s="173" t="s">
        <v>107</v>
      </c>
      <c r="F102" s="120">
        <v>14.82</v>
      </c>
      <c r="G102">
        <v>16.45</v>
      </c>
      <c r="L102" s="120"/>
    </row>
    <row r="103" spans="1:6" ht="12.75">
      <c r="A103" s="10"/>
      <c r="B103" s="10"/>
      <c r="C103" s="10"/>
      <c r="D103" s="10"/>
      <c r="E103" s="120"/>
      <c r="F103" s="120"/>
    </row>
    <row r="104" spans="1:6" ht="12.75">
      <c r="A104" s="203" t="s">
        <v>112</v>
      </c>
      <c r="B104" s="203"/>
      <c r="C104" s="203"/>
      <c r="D104" s="9"/>
      <c r="E104" s="203"/>
      <c r="F104" s="203"/>
    </row>
    <row r="105" spans="1:6" ht="12.75">
      <c r="A105" s="203" t="s">
        <v>113</v>
      </c>
      <c r="B105" s="203"/>
      <c r="C105" s="203"/>
      <c r="D105" s="203"/>
      <c r="E105" s="203"/>
      <c r="F105" s="203"/>
    </row>
    <row r="106" spans="1:6" ht="12.75">
      <c r="A106" s="50" t="s">
        <v>503</v>
      </c>
      <c r="B106" s="203"/>
      <c r="C106" s="203"/>
      <c r="D106" s="203"/>
      <c r="E106" s="203"/>
      <c r="F106" s="203"/>
    </row>
    <row r="107" spans="1:6" ht="12.75">
      <c r="A107" t="s">
        <v>500</v>
      </c>
      <c r="B107" s="203"/>
      <c r="C107" s="203"/>
      <c r="D107" s="203"/>
      <c r="E107" s="203"/>
      <c r="F107" s="203"/>
    </row>
    <row r="108" spans="1:6" ht="12.75">
      <c r="A108" t="s">
        <v>654</v>
      </c>
      <c r="B108" s="203"/>
      <c r="C108" s="203"/>
      <c r="D108" s="203"/>
      <c r="E108" s="203"/>
      <c r="F108" s="203"/>
    </row>
    <row r="109" spans="1:6" ht="12.75">
      <c r="A109" t="s">
        <v>655</v>
      </c>
      <c r="B109" s="203"/>
      <c r="C109" s="203"/>
      <c r="D109" s="203"/>
      <c r="E109" s="203"/>
      <c r="F109" s="203"/>
    </row>
    <row r="110" spans="1:6" ht="12.75">
      <c r="A110" t="s">
        <v>656</v>
      </c>
      <c r="B110" s="203"/>
      <c r="C110" s="203"/>
      <c r="D110" s="203"/>
      <c r="E110" s="203"/>
      <c r="F110" s="203"/>
    </row>
    <row r="111" spans="1:6" ht="12.75">
      <c r="A111" t="s">
        <v>658</v>
      </c>
      <c r="B111" s="203"/>
      <c r="C111" s="203"/>
      <c r="D111" s="203"/>
      <c r="E111" s="203"/>
      <c r="F111" s="203"/>
    </row>
    <row r="112" spans="1:6" ht="12.75">
      <c r="A112" s="50" t="s">
        <v>657</v>
      </c>
      <c r="B112" s="203"/>
      <c r="C112" s="203"/>
      <c r="D112" s="203"/>
      <c r="E112" s="203"/>
      <c r="F112" s="203"/>
    </row>
    <row r="113" spans="1:6" ht="12.75">
      <c r="A113" t="s">
        <v>659</v>
      </c>
      <c r="B113" s="203"/>
      <c r="C113" s="203"/>
      <c r="D113" s="203"/>
      <c r="E113" s="203"/>
      <c r="F113" s="203"/>
    </row>
    <row r="114" spans="1:6" ht="12.75">
      <c r="A114" s="10"/>
      <c r="B114" s="10"/>
      <c r="C114" s="10"/>
      <c r="D114" s="10"/>
      <c r="E114" s="10"/>
      <c r="F114" s="10"/>
    </row>
    <row r="115" spans="1:6" ht="12.75">
      <c r="A115" s="10" t="s">
        <v>273</v>
      </c>
      <c r="B115" s="10"/>
      <c r="C115" s="10" t="s">
        <v>442</v>
      </c>
      <c r="D115" s="10"/>
      <c r="E115" s="10"/>
      <c r="F115" s="10"/>
    </row>
    <row r="116" spans="1:6" ht="12.75">
      <c r="A116" s="10"/>
      <c r="B116" s="10"/>
      <c r="C116" s="10"/>
      <c r="D116" s="10"/>
      <c r="E116" s="10"/>
      <c r="F116" s="10"/>
    </row>
    <row r="117" spans="1:6" ht="12.75">
      <c r="A117" s="10"/>
      <c r="B117" s="10"/>
      <c r="C117" s="10"/>
      <c r="D117" s="10"/>
      <c r="E117" s="10"/>
      <c r="F117" s="10"/>
    </row>
    <row r="118" spans="1:3" ht="12.75">
      <c r="A118" s="10"/>
      <c r="B118" s="10"/>
      <c r="C118" s="10"/>
    </row>
    <row r="119" spans="1:3" ht="12.75">
      <c r="A119" s="10"/>
      <c r="B119" s="10"/>
      <c r="C119" s="10"/>
    </row>
    <row r="120" spans="1:3" ht="12.75">
      <c r="A120" s="10"/>
      <c r="B120" s="10"/>
      <c r="C120" s="10"/>
    </row>
    <row r="121" spans="1:3" ht="12.75">
      <c r="A121" s="10" t="s">
        <v>280</v>
      </c>
      <c r="B121" s="10"/>
      <c r="C121" s="10"/>
    </row>
  </sheetData>
  <sheetProtection/>
  <mergeCells count="16">
    <mergeCell ref="E69:G69"/>
    <mergeCell ref="A71:B71"/>
    <mergeCell ref="A72:B72"/>
    <mergeCell ref="A91:C91"/>
    <mergeCell ref="A94:C94"/>
    <mergeCell ref="A51:F51"/>
    <mergeCell ref="A54:C54"/>
    <mergeCell ref="A56:C56"/>
    <mergeCell ref="A33:F33"/>
    <mergeCell ref="A1:F1"/>
    <mergeCell ref="A2:F2"/>
    <mergeCell ref="C3:D3"/>
    <mergeCell ref="A12:F12"/>
    <mergeCell ref="D14:E14"/>
    <mergeCell ref="D15:E15"/>
    <mergeCell ref="A32:F32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J139"/>
  <sheetViews>
    <sheetView zoomScalePageLayoutView="0" workbookViewId="0" topLeftCell="A88">
      <selection activeCell="F59" sqref="F59"/>
    </sheetView>
  </sheetViews>
  <sheetFormatPr defaultColWidth="9.00390625" defaultRowHeight="12.75"/>
  <cols>
    <col min="1" max="1" width="28.375" style="0" customWidth="1"/>
    <col min="2" max="2" width="13.50390625" style="0" customWidth="1"/>
    <col min="3" max="3" width="15.50390625" style="0" customWidth="1"/>
    <col min="4" max="4" width="13.625" style="0" customWidth="1"/>
    <col min="5" max="5" width="12.00390625" style="0" customWidth="1"/>
    <col min="6" max="6" width="9.125" style="0" customWidth="1"/>
    <col min="7" max="7" width="10.50390625" style="0" customWidth="1"/>
  </cols>
  <sheetData>
    <row r="1" spans="1:6" ht="12.75">
      <c r="A1" s="216" t="s">
        <v>448</v>
      </c>
      <c r="B1" s="216"/>
      <c r="C1" s="216"/>
      <c r="D1" s="216"/>
      <c r="E1" s="216"/>
      <c r="F1" s="216"/>
    </row>
    <row r="2" spans="1:6" ht="12.75">
      <c r="A2" s="228" t="s">
        <v>28</v>
      </c>
      <c r="B2" s="228"/>
      <c r="C2" s="228"/>
      <c r="D2" s="228"/>
      <c r="E2" s="228"/>
      <c r="F2" s="228"/>
    </row>
    <row r="3" spans="1:6" ht="12.75">
      <c r="A3" s="39"/>
      <c r="B3" s="65" t="s">
        <v>26</v>
      </c>
      <c r="C3" s="217" t="s">
        <v>42</v>
      </c>
      <c r="D3" s="228"/>
      <c r="E3" s="9" t="s">
        <v>364</v>
      </c>
      <c r="F3" s="10"/>
    </row>
    <row r="4" spans="1:6" ht="12.75">
      <c r="A4" s="39"/>
      <c r="B4" s="9"/>
      <c r="C4" s="9"/>
      <c r="D4" s="10"/>
      <c r="E4" s="9"/>
      <c r="F4" s="10"/>
    </row>
    <row r="5" spans="1:6" ht="12.75">
      <c r="A5" s="39" t="s">
        <v>21</v>
      </c>
      <c r="B5" s="40"/>
      <c r="C5" s="40"/>
      <c r="D5" s="40"/>
      <c r="E5" s="9" t="s">
        <v>362</v>
      </c>
      <c r="F5" s="10"/>
    </row>
    <row r="6" spans="1:6" ht="12.75">
      <c r="A6" s="66" t="s">
        <v>262</v>
      </c>
      <c r="B6" s="67"/>
      <c r="C6" s="67"/>
      <c r="D6" s="67"/>
      <c r="E6" s="68" t="s">
        <v>689</v>
      </c>
      <c r="F6" s="69"/>
    </row>
    <row r="7" spans="1:6" ht="12.75">
      <c r="A7" s="66" t="s">
        <v>263</v>
      </c>
      <c r="B7" s="67"/>
      <c r="C7" s="67"/>
      <c r="D7" s="67"/>
      <c r="E7" s="68" t="s">
        <v>365</v>
      </c>
      <c r="F7" s="69"/>
    </row>
    <row r="8" spans="1:6" ht="12.75">
      <c r="A8" s="66" t="s">
        <v>264</v>
      </c>
      <c r="B8" s="68"/>
      <c r="C8" s="69"/>
      <c r="D8" s="69"/>
      <c r="E8" s="9" t="s">
        <v>522</v>
      </c>
      <c r="F8" s="69"/>
    </row>
    <row r="9" spans="1:6" ht="12.75">
      <c r="A9" s="39" t="s">
        <v>265</v>
      </c>
      <c r="B9" s="40"/>
      <c r="C9" s="40"/>
      <c r="D9" s="40"/>
      <c r="E9" s="9" t="s">
        <v>560</v>
      </c>
      <c r="F9" s="10"/>
    </row>
    <row r="10" spans="1:6" ht="12.75">
      <c r="A10" s="39" t="s">
        <v>455</v>
      </c>
      <c r="B10" s="40"/>
      <c r="C10" s="40"/>
      <c r="D10" s="40"/>
      <c r="E10" s="9"/>
      <c r="F10" s="10"/>
    </row>
    <row r="11" spans="1:6" ht="12.75">
      <c r="A11" s="39"/>
      <c r="B11" s="40"/>
      <c r="C11" s="40"/>
      <c r="D11" s="40"/>
      <c r="E11" s="9"/>
      <c r="F11" s="10"/>
    </row>
    <row r="12" spans="1:6" ht="12.75">
      <c r="A12" s="217" t="s">
        <v>449</v>
      </c>
      <c r="B12" s="217"/>
      <c r="C12" s="217"/>
      <c r="D12" s="217"/>
      <c r="E12" s="217"/>
      <c r="F12" s="217"/>
    </row>
    <row r="13" spans="1:6" ht="12.75">
      <c r="A13" s="65"/>
      <c r="B13" s="65"/>
      <c r="C13" s="65"/>
      <c r="D13" s="65"/>
      <c r="E13" s="65"/>
      <c r="F13" s="65"/>
    </row>
    <row r="14" spans="1:6" ht="12.75">
      <c r="A14" s="70" t="s">
        <v>0</v>
      </c>
      <c r="B14" s="71" t="s">
        <v>23</v>
      </c>
      <c r="C14" s="71" t="s">
        <v>5</v>
      </c>
      <c r="D14" s="229" t="s">
        <v>24</v>
      </c>
      <c r="E14" s="230"/>
      <c r="F14" s="71" t="s">
        <v>7</v>
      </c>
    </row>
    <row r="15" spans="1:6" ht="12.75">
      <c r="A15" s="72" t="s">
        <v>1</v>
      </c>
      <c r="B15" s="73" t="s">
        <v>2</v>
      </c>
      <c r="C15" s="73" t="s">
        <v>2</v>
      </c>
      <c r="D15" s="231" t="s">
        <v>450</v>
      </c>
      <c r="E15" s="232"/>
      <c r="F15" s="73" t="s">
        <v>8</v>
      </c>
    </row>
    <row r="16" spans="1:6" ht="12.75">
      <c r="A16" s="72"/>
      <c r="B16" s="74" t="s">
        <v>3</v>
      </c>
      <c r="C16" s="74" t="s">
        <v>3</v>
      </c>
      <c r="D16" s="75" t="s">
        <v>2</v>
      </c>
      <c r="E16" s="76" t="s">
        <v>6</v>
      </c>
      <c r="F16" s="73"/>
    </row>
    <row r="17" spans="1:6" ht="12.75">
      <c r="A17" s="77"/>
      <c r="B17" s="75" t="s">
        <v>4</v>
      </c>
      <c r="C17" s="75" t="s">
        <v>4</v>
      </c>
      <c r="D17" s="75" t="s">
        <v>4</v>
      </c>
      <c r="E17" s="75" t="s">
        <v>4</v>
      </c>
      <c r="F17" s="74"/>
    </row>
    <row r="18" spans="1:6" ht="12.75">
      <c r="A18" s="76" t="s">
        <v>70</v>
      </c>
      <c r="B18" s="76">
        <v>361798.54</v>
      </c>
      <c r="C18" s="76">
        <v>350858.88</v>
      </c>
      <c r="D18" s="76">
        <v>38752.06</v>
      </c>
      <c r="E18" s="76">
        <v>8153.67</v>
      </c>
      <c r="F18" s="70"/>
    </row>
    <row r="19" spans="1:6" ht="12.75">
      <c r="A19" s="76" t="s">
        <v>11</v>
      </c>
      <c r="B19" s="76">
        <v>117875.52</v>
      </c>
      <c r="C19" s="76">
        <v>115254.85</v>
      </c>
      <c r="D19" s="76">
        <v>12023.94</v>
      </c>
      <c r="E19" s="76">
        <v>2123.46</v>
      </c>
      <c r="F19" s="72"/>
    </row>
    <row r="20" spans="1:6" ht="12.75">
      <c r="A20" s="62" t="s">
        <v>65</v>
      </c>
      <c r="B20" s="62">
        <f>SUM(B18:B19)</f>
        <v>479674.06</v>
      </c>
      <c r="C20" s="62">
        <f>SUM(C18:C19)</f>
        <v>466113.73</v>
      </c>
      <c r="D20" s="62">
        <f>SUM(D18:D19)</f>
        <v>50776</v>
      </c>
      <c r="E20" s="62">
        <f>SUM(E18:E19)</f>
        <v>10277.130000000001</v>
      </c>
      <c r="F20" s="78"/>
    </row>
    <row r="21" spans="1:6" ht="12.75">
      <c r="A21" s="76" t="s">
        <v>318</v>
      </c>
      <c r="B21" s="76">
        <v>95266.5</v>
      </c>
      <c r="C21" s="76">
        <v>91116.09</v>
      </c>
      <c r="D21" s="76">
        <v>11771.01</v>
      </c>
      <c r="E21" s="76">
        <v>3674.91</v>
      </c>
      <c r="F21" s="78"/>
    </row>
    <row r="22" spans="1:6" ht="12.75">
      <c r="A22" s="62" t="s">
        <v>13</v>
      </c>
      <c r="B22" s="62">
        <f>SUM(B20:B21)</f>
        <v>574940.56</v>
      </c>
      <c r="C22" s="62">
        <f>SUM(C20:C21)</f>
        <v>557229.82</v>
      </c>
      <c r="D22" s="62">
        <f>SUM(D20:D21)</f>
        <v>62547.01</v>
      </c>
      <c r="E22" s="62">
        <f>SUM(E20:E21)</f>
        <v>13952.04</v>
      </c>
      <c r="F22" s="79">
        <v>98</v>
      </c>
    </row>
    <row r="23" spans="1:6" ht="12.75">
      <c r="A23" s="62"/>
      <c r="B23" s="76"/>
      <c r="C23" s="76"/>
      <c r="D23" s="76"/>
      <c r="E23" s="76"/>
      <c r="F23" s="80"/>
    </row>
    <row r="24" spans="1:6" ht="12.75">
      <c r="A24" s="81"/>
      <c r="B24" s="82"/>
      <c r="C24" s="76"/>
      <c r="D24" s="76"/>
      <c r="E24" s="76"/>
      <c r="F24" s="78"/>
    </row>
    <row r="25" spans="1:6" ht="12.75">
      <c r="A25" s="81" t="s">
        <v>71</v>
      </c>
      <c r="B25" s="82">
        <v>1091294.44</v>
      </c>
      <c r="C25" s="76">
        <v>1022324.64</v>
      </c>
      <c r="D25" s="76"/>
      <c r="E25" s="76"/>
      <c r="F25" s="78"/>
    </row>
    <row r="26" spans="1:6" ht="12.75">
      <c r="A26" s="81" t="s">
        <v>79</v>
      </c>
      <c r="B26" s="82">
        <v>476535.12</v>
      </c>
      <c r="C26" s="76">
        <v>469248.42</v>
      </c>
      <c r="D26" s="76"/>
      <c r="E26" s="76"/>
      <c r="F26" s="78"/>
    </row>
    <row r="27" spans="1:6" ht="12.75">
      <c r="A27" s="81"/>
      <c r="B27" s="83"/>
      <c r="C27" s="62"/>
      <c r="D27" s="62"/>
      <c r="E27" s="62"/>
      <c r="F27" s="78"/>
    </row>
    <row r="28" spans="1:6" ht="12.75">
      <c r="A28" s="81" t="s">
        <v>73</v>
      </c>
      <c r="B28" s="83">
        <f>SUM(B25:B27)</f>
        <v>1567829.56</v>
      </c>
      <c r="C28" s="62">
        <f>SUM(C25:C27)</f>
        <v>1491573.06</v>
      </c>
      <c r="D28" s="62"/>
      <c r="E28" s="62"/>
      <c r="F28" s="79"/>
    </row>
    <row r="29" spans="1:6" ht="12.75">
      <c r="A29" s="84"/>
      <c r="B29" s="85"/>
      <c r="C29" s="86"/>
      <c r="D29" s="86"/>
      <c r="E29" s="86"/>
      <c r="F29" s="86"/>
    </row>
    <row r="30" spans="1:6" ht="12.75">
      <c r="A30" s="216" t="s">
        <v>246</v>
      </c>
      <c r="B30" s="216"/>
      <c r="C30" s="216"/>
      <c r="D30" s="216"/>
      <c r="E30" s="216"/>
      <c r="F30" s="216"/>
    </row>
    <row r="31" spans="1:6" ht="12.75">
      <c r="A31" s="216" t="s">
        <v>247</v>
      </c>
      <c r="B31" s="216"/>
      <c r="C31" s="216"/>
      <c r="D31" s="216"/>
      <c r="E31" s="216"/>
      <c r="F31" s="216"/>
    </row>
    <row r="32" spans="1:6" ht="12.75">
      <c r="A32" s="63"/>
      <c r="B32" s="63"/>
      <c r="C32" s="63"/>
      <c r="D32" s="63"/>
      <c r="E32" s="63"/>
      <c r="F32" s="63"/>
    </row>
    <row r="33" spans="1:6" ht="12.75">
      <c r="A33" s="87" t="s">
        <v>456</v>
      </c>
      <c r="B33" s="88"/>
      <c r="C33" s="88"/>
      <c r="D33" s="88"/>
      <c r="E33" s="89"/>
      <c r="F33" s="89">
        <v>0</v>
      </c>
    </row>
    <row r="34" spans="1:6" ht="12.75">
      <c r="A34" s="90" t="s">
        <v>15</v>
      </c>
      <c r="B34" s="91"/>
      <c r="C34" s="91"/>
      <c r="D34" s="91"/>
      <c r="E34" s="92"/>
      <c r="F34" s="43"/>
    </row>
    <row r="35" spans="1:6" ht="12.75">
      <c r="A35" s="90"/>
      <c r="B35" s="91"/>
      <c r="C35" s="91"/>
      <c r="D35" s="91"/>
      <c r="E35" s="92"/>
      <c r="F35" s="43"/>
    </row>
    <row r="36" spans="1:6" ht="12.75">
      <c r="A36" s="93" t="s">
        <v>253</v>
      </c>
      <c r="B36" s="94"/>
      <c r="C36" s="94"/>
      <c r="D36" s="47"/>
      <c r="E36" s="43"/>
      <c r="F36" s="43">
        <f>SUM(C21)</f>
        <v>91116.09</v>
      </c>
    </row>
    <row r="37" spans="1:6" ht="12.75">
      <c r="A37" s="93" t="s">
        <v>254</v>
      </c>
      <c r="B37" s="94"/>
      <c r="C37" s="94"/>
      <c r="D37" s="47"/>
      <c r="E37" s="43"/>
      <c r="F37" s="43"/>
    </row>
    <row r="38" spans="1:6" ht="12.75">
      <c r="A38" s="95" t="s">
        <v>14</v>
      </c>
      <c r="B38" s="96"/>
      <c r="C38" s="96"/>
      <c r="D38" s="96"/>
      <c r="E38" s="97"/>
      <c r="F38" s="97">
        <f>SUM(F36:F37)</f>
        <v>91116.09</v>
      </c>
    </row>
    <row r="39" spans="1:6" ht="12.75">
      <c r="A39" s="98"/>
      <c r="B39" s="99"/>
      <c r="C39" s="99"/>
      <c r="D39" s="99"/>
      <c r="E39" s="126"/>
      <c r="F39" s="97"/>
    </row>
    <row r="40" spans="1:6" ht="12.75">
      <c r="A40" s="98" t="s">
        <v>391</v>
      </c>
      <c r="B40" s="99"/>
      <c r="C40" s="100"/>
      <c r="D40" s="100"/>
      <c r="E40" s="101"/>
      <c r="F40" s="43">
        <v>0</v>
      </c>
    </row>
    <row r="41" spans="1:6" ht="12.75">
      <c r="A41" s="98"/>
      <c r="B41" s="99"/>
      <c r="C41" s="100"/>
      <c r="D41" s="100"/>
      <c r="E41" s="101"/>
      <c r="F41" s="101"/>
    </row>
    <row r="42" spans="1:6" ht="12.75">
      <c r="A42" s="98" t="s">
        <v>16</v>
      </c>
      <c r="B42" s="99"/>
      <c r="C42" s="99"/>
      <c r="D42" s="99"/>
      <c r="E42" s="99"/>
      <c r="F42" s="80"/>
    </row>
    <row r="43" spans="1:6" ht="12.75">
      <c r="A43" s="102" t="s">
        <v>457</v>
      </c>
      <c r="B43" s="103"/>
      <c r="C43" s="103"/>
      <c r="D43" s="103"/>
      <c r="E43" s="103"/>
      <c r="F43" s="79">
        <f>SUM(F33+F38-F40)</f>
        <v>91116.09</v>
      </c>
    </row>
    <row r="44" spans="1:6" ht="12.75">
      <c r="A44" s="86"/>
      <c r="B44" s="86"/>
      <c r="C44" s="86"/>
      <c r="D44" s="86"/>
      <c r="E44" s="86"/>
      <c r="F44" s="86"/>
    </row>
    <row r="45" spans="1:6" ht="12.75">
      <c r="A45" s="104" t="s">
        <v>75</v>
      </c>
      <c r="B45" s="39"/>
      <c r="C45" s="39"/>
      <c r="D45" s="39"/>
      <c r="E45" s="39"/>
      <c r="F45" s="39"/>
    </row>
    <row r="46" spans="1:6" ht="12.75">
      <c r="A46" s="104"/>
      <c r="B46" s="39"/>
      <c r="C46" s="39"/>
      <c r="D46" s="39"/>
      <c r="E46" s="39"/>
      <c r="F46" s="39"/>
    </row>
    <row r="47" spans="1:6" ht="12.75">
      <c r="A47" s="217" t="s">
        <v>601</v>
      </c>
      <c r="B47" s="217"/>
      <c r="C47" s="217"/>
      <c r="D47" s="217"/>
      <c r="E47" s="217"/>
      <c r="F47" s="217"/>
    </row>
    <row r="48" spans="1:6" ht="12.75">
      <c r="A48" s="65"/>
      <c r="B48" s="65"/>
      <c r="C48" s="65"/>
      <c r="D48" s="65"/>
      <c r="E48" s="65"/>
      <c r="F48" s="65"/>
    </row>
    <row r="49" spans="1:6" ht="12.75">
      <c r="A49" s="215" t="s">
        <v>458</v>
      </c>
      <c r="B49" s="215"/>
      <c r="C49" s="215"/>
      <c r="D49" s="106">
        <v>7255.18</v>
      </c>
      <c r="E49" s="65"/>
      <c r="F49" s="65"/>
    </row>
    <row r="50" spans="1:6" ht="12.75">
      <c r="A50" s="107" t="s">
        <v>257</v>
      </c>
      <c r="B50" s="108"/>
      <c r="C50" s="108"/>
      <c r="D50" s="134"/>
      <c r="E50" s="65"/>
      <c r="F50" s="65"/>
    </row>
    <row r="51" spans="1:6" ht="12.75">
      <c r="A51" s="218" t="s">
        <v>255</v>
      </c>
      <c r="B51" s="219"/>
      <c r="C51" s="219"/>
      <c r="D51" s="110">
        <f>SUM(B20)</f>
        <v>479674.06</v>
      </c>
      <c r="E51" s="65"/>
      <c r="F51" s="65"/>
    </row>
    <row r="52" spans="1:6" ht="12.75">
      <c r="A52" s="109" t="s">
        <v>274</v>
      </c>
      <c r="B52" s="109"/>
      <c r="C52" s="109"/>
      <c r="D52" s="64">
        <v>0</v>
      </c>
      <c r="E52" s="65"/>
      <c r="F52" s="65"/>
    </row>
    <row r="53" spans="1:6" ht="12.75">
      <c r="A53" s="107" t="s">
        <v>268</v>
      </c>
      <c r="B53" s="107"/>
      <c r="C53" s="107"/>
      <c r="D53" s="106">
        <f>SUM(D51:D52)</f>
        <v>479674.06</v>
      </c>
      <c r="E53" s="65"/>
      <c r="F53" s="65"/>
    </row>
    <row r="54" spans="1:6" ht="12.75">
      <c r="A54" s="107"/>
      <c r="B54" s="107"/>
      <c r="C54" s="107"/>
      <c r="D54" s="106"/>
      <c r="E54" s="65"/>
      <c r="F54" s="65"/>
    </row>
    <row r="55" spans="1:6" ht="12.75">
      <c r="A55" s="107"/>
      <c r="B55" s="107"/>
      <c r="C55" s="107"/>
      <c r="D55" s="106"/>
      <c r="E55" s="65"/>
      <c r="F55" s="65"/>
    </row>
    <row r="56" spans="1:6" ht="12.75">
      <c r="A56" s="107"/>
      <c r="B56" s="107"/>
      <c r="C56" s="107"/>
      <c r="D56" s="106"/>
      <c r="E56" s="65"/>
      <c r="F56" s="65"/>
    </row>
    <row r="57" spans="1:6" ht="12.75">
      <c r="A57" s="107"/>
      <c r="B57" s="107"/>
      <c r="C57" s="107"/>
      <c r="D57" s="106"/>
      <c r="E57" s="65"/>
      <c r="F57" s="65"/>
    </row>
    <row r="58" spans="1:6" ht="12.75">
      <c r="A58" s="107"/>
      <c r="B58" s="107"/>
      <c r="C58" s="107"/>
      <c r="D58" s="106"/>
      <c r="E58" s="65"/>
      <c r="F58" s="65"/>
    </row>
    <row r="59" spans="1:6" ht="12.75">
      <c r="A59" s="107"/>
      <c r="B59" s="107"/>
      <c r="C59" s="107"/>
      <c r="D59" s="106"/>
      <c r="E59" s="65"/>
      <c r="F59" s="65"/>
    </row>
    <row r="60" spans="1:6" ht="12.75">
      <c r="A60" s="107"/>
      <c r="B60" s="107"/>
      <c r="C60" s="107"/>
      <c r="D60" s="106"/>
      <c r="E60" s="65"/>
      <c r="F60" s="65"/>
    </row>
    <row r="61" spans="1:6" ht="12.75">
      <c r="A61" s="107"/>
      <c r="B61" s="107"/>
      <c r="C61" s="107"/>
      <c r="D61" s="106"/>
      <c r="E61" s="65"/>
      <c r="F61" s="65"/>
    </row>
    <row r="62" spans="1:6" ht="12.75">
      <c r="A62" s="107"/>
      <c r="B62" s="107"/>
      <c r="C62" s="107"/>
      <c r="D62" s="106"/>
      <c r="E62" s="65"/>
      <c r="F62" s="65"/>
    </row>
    <row r="63" spans="1:6" ht="12.75">
      <c r="A63" s="107"/>
      <c r="B63" s="107"/>
      <c r="C63" s="107"/>
      <c r="D63" s="106"/>
      <c r="E63" s="65"/>
      <c r="F63" s="65"/>
    </row>
    <row r="64" spans="1:6" ht="12.75">
      <c r="A64" s="107"/>
      <c r="B64" s="107"/>
      <c r="C64" s="107"/>
      <c r="D64" s="106"/>
      <c r="E64" s="65"/>
      <c r="F64" s="65"/>
    </row>
    <row r="65" spans="1:6" ht="12.75">
      <c r="A65" s="107"/>
      <c r="B65" s="107"/>
      <c r="C65" s="107"/>
      <c r="D65" s="106"/>
      <c r="E65" s="65"/>
      <c r="F65" s="65"/>
    </row>
    <row r="66" spans="1:6" ht="12.75">
      <c r="A66" s="107"/>
      <c r="B66" s="107"/>
      <c r="C66" s="107"/>
      <c r="D66" s="106"/>
      <c r="E66" s="65"/>
      <c r="F66" s="65"/>
    </row>
    <row r="67" spans="1:6" ht="12.75">
      <c r="A67" s="107"/>
      <c r="B67" s="107"/>
      <c r="C67" s="107"/>
      <c r="D67" s="111"/>
      <c r="E67" s="65"/>
      <c r="F67" s="65"/>
    </row>
    <row r="68" spans="1:6" ht="12.75">
      <c r="A68" s="107" t="s">
        <v>258</v>
      </c>
      <c r="B68" s="108"/>
      <c r="C68" s="108"/>
      <c r="D68" s="65"/>
      <c r="E68" s="65"/>
      <c r="F68" s="65"/>
    </row>
    <row r="69" spans="1:6" ht="12.75">
      <c r="A69" s="108" t="s">
        <v>111</v>
      </c>
      <c r="B69" s="108"/>
      <c r="C69" s="108"/>
      <c r="D69" s="65"/>
      <c r="E69" s="65"/>
      <c r="F69" s="65"/>
    </row>
    <row r="70" spans="1:7" ht="12.75">
      <c r="A70" s="32" t="s">
        <v>250</v>
      </c>
      <c r="B70" s="33"/>
      <c r="C70" s="34" t="s">
        <v>483</v>
      </c>
      <c r="D70" s="34" t="s">
        <v>66</v>
      </c>
      <c r="E70" s="226" t="s">
        <v>490</v>
      </c>
      <c r="F70" s="214"/>
      <c r="G70" s="227"/>
    </row>
    <row r="71" spans="1:7" ht="12.75">
      <c r="A71" s="35" t="s">
        <v>251</v>
      </c>
      <c r="B71" s="36"/>
      <c r="C71" s="46" t="s">
        <v>484</v>
      </c>
      <c r="D71" s="37" t="s">
        <v>4</v>
      </c>
      <c r="E71" s="154" t="s">
        <v>485</v>
      </c>
      <c r="F71" s="5" t="s">
        <v>486</v>
      </c>
      <c r="G71" s="5" t="s">
        <v>487</v>
      </c>
    </row>
    <row r="72" spans="1:9" ht="12.75">
      <c r="A72" s="220" t="s">
        <v>249</v>
      </c>
      <c r="B72" s="221"/>
      <c r="C72" s="151" t="s">
        <v>260</v>
      </c>
      <c r="D72" s="112">
        <v>55416</v>
      </c>
      <c r="E72" s="13" t="s">
        <v>488</v>
      </c>
      <c r="F72" s="43">
        <v>1.39</v>
      </c>
      <c r="G72" s="76">
        <v>1.39</v>
      </c>
      <c r="I72" s="51"/>
    </row>
    <row r="73" spans="1:9" ht="12.75">
      <c r="A73" s="213" t="s">
        <v>256</v>
      </c>
      <c r="B73" s="214"/>
      <c r="C73" s="191" t="s">
        <v>97</v>
      </c>
      <c r="D73" s="192">
        <v>167244.58</v>
      </c>
      <c r="E73" s="13" t="s">
        <v>488</v>
      </c>
      <c r="F73" s="43">
        <v>3.67</v>
      </c>
      <c r="G73" s="76">
        <v>4.3</v>
      </c>
      <c r="I73" s="51"/>
    </row>
    <row r="74" spans="1:7" ht="12.75">
      <c r="A74" s="175" t="s">
        <v>598</v>
      </c>
      <c r="B74" s="115"/>
      <c r="C74" s="191"/>
      <c r="D74" s="82"/>
      <c r="E74" s="190"/>
      <c r="F74" s="176"/>
      <c r="G74" s="176"/>
    </row>
    <row r="75" spans="1:9" ht="12.75">
      <c r="A75" s="114" t="s">
        <v>67</v>
      </c>
      <c r="B75" s="115"/>
      <c r="C75" s="151" t="s">
        <v>597</v>
      </c>
      <c r="D75" s="82">
        <v>12691.22</v>
      </c>
      <c r="E75" s="13" t="s">
        <v>488</v>
      </c>
      <c r="F75" s="43">
        <v>0.31</v>
      </c>
      <c r="G75" s="76">
        <v>0.32</v>
      </c>
      <c r="I75" s="51"/>
    </row>
    <row r="76" spans="1:9" ht="12.75">
      <c r="A76" s="114" t="s">
        <v>68</v>
      </c>
      <c r="B76" s="115"/>
      <c r="C76" s="151" t="s">
        <v>20</v>
      </c>
      <c r="D76" s="116">
        <v>3189.41</v>
      </c>
      <c r="E76" s="13" t="s">
        <v>488</v>
      </c>
      <c r="F76" s="43">
        <v>0.08</v>
      </c>
      <c r="G76" s="76">
        <v>0.08</v>
      </c>
      <c r="I76" s="51"/>
    </row>
    <row r="77" spans="1:9" ht="12.75">
      <c r="A77" s="117" t="s">
        <v>78</v>
      </c>
      <c r="B77" s="118"/>
      <c r="C77" s="151" t="s">
        <v>76</v>
      </c>
      <c r="D77" s="116">
        <v>2724.28</v>
      </c>
      <c r="E77" s="13" t="s">
        <v>488</v>
      </c>
      <c r="F77" s="43">
        <v>0.06</v>
      </c>
      <c r="G77" s="76">
        <v>0.07</v>
      </c>
      <c r="I77" s="51"/>
    </row>
    <row r="78" spans="1:9" ht="12.75">
      <c r="A78" s="143" t="s">
        <v>492</v>
      </c>
      <c r="B78" s="118"/>
      <c r="C78" s="151" t="s">
        <v>261</v>
      </c>
      <c r="D78" s="82">
        <v>48326.35</v>
      </c>
      <c r="E78" s="13" t="s">
        <v>488</v>
      </c>
      <c r="F78" s="43">
        <v>1.16</v>
      </c>
      <c r="G78" s="76">
        <v>1.23</v>
      </c>
      <c r="I78" s="51"/>
    </row>
    <row r="79" spans="1:9" ht="12.75">
      <c r="A79" s="177" t="s">
        <v>596</v>
      </c>
      <c r="B79" s="118"/>
      <c r="C79" s="151"/>
      <c r="D79" s="116">
        <v>0</v>
      </c>
      <c r="E79" s="13"/>
      <c r="F79" s="76"/>
      <c r="G79" s="76"/>
      <c r="I79" s="51"/>
    </row>
    <row r="80" spans="1:9" ht="12.75">
      <c r="A80" s="113" t="s">
        <v>11</v>
      </c>
      <c r="B80" s="118"/>
      <c r="C80" s="151" t="s">
        <v>18</v>
      </c>
      <c r="D80" s="116">
        <v>117875.52</v>
      </c>
      <c r="E80" s="13" t="s">
        <v>488</v>
      </c>
      <c r="F80" s="76">
        <v>2.84</v>
      </c>
      <c r="G80" s="76">
        <v>2.98</v>
      </c>
      <c r="I80" s="51"/>
    </row>
    <row r="81" spans="1:8" ht="15">
      <c r="A81" s="113"/>
      <c r="B81" s="118"/>
      <c r="C81" s="151"/>
      <c r="D81" s="116"/>
      <c r="E81" s="76"/>
      <c r="F81" s="5"/>
      <c r="G81" s="5"/>
      <c r="H81" s="45"/>
    </row>
    <row r="82" spans="1:8" ht="15">
      <c r="A82" s="114"/>
      <c r="B82" s="119"/>
      <c r="C82" s="151"/>
      <c r="D82" s="82"/>
      <c r="E82" s="13"/>
      <c r="F82" s="76"/>
      <c r="G82" s="76"/>
      <c r="H82" s="45"/>
    </row>
    <row r="83" spans="1:8" ht="15">
      <c r="A83" s="117"/>
      <c r="B83" s="118"/>
      <c r="C83" s="116"/>
      <c r="D83" s="116"/>
      <c r="E83" s="113"/>
      <c r="F83" s="43"/>
      <c r="G83" s="5"/>
      <c r="H83" s="45"/>
    </row>
    <row r="84" spans="1:8" ht="15">
      <c r="A84" s="113" t="s">
        <v>269</v>
      </c>
      <c r="B84" s="43"/>
      <c r="C84" s="121"/>
      <c r="D84" s="121">
        <f>SUM(D72:D83)</f>
        <v>407467.36</v>
      </c>
      <c r="E84" s="113"/>
      <c r="F84" s="43"/>
      <c r="G84" s="5"/>
      <c r="H84" s="45"/>
    </row>
    <row r="85" spans="1:6" ht="12.75">
      <c r="A85" s="86"/>
      <c r="B85" s="44"/>
      <c r="C85" s="122"/>
      <c r="D85" s="123"/>
      <c r="E85" s="10"/>
      <c r="F85" s="10"/>
    </row>
    <row r="86" spans="1:6" ht="12.75">
      <c r="A86" s="44" t="s">
        <v>9</v>
      </c>
      <c r="B86" s="44"/>
      <c r="C86" s="122"/>
      <c r="D86" s="123">
        <v>162542.28</v>
      </c>
      <c r="E86" s="10" t="s">
        <v>276</v>
      </c>
      <c r="F86" s="10"/>
    </row>
    <row r="87" spans="1:6" ht="12.75">
      <c r="A87" s="42"/>
      <c r="B87" s="42"/>
      <c r="C87" s="42"/>
      <c r="D87" s="42"/>
      <c r="E87" s="42"/>
      <c r="F87" s="42"/>
    </row>
    <row r="88" spans="1:9" ht="12.75">
      <c r="A88" s="128" t="s">
        <v>275</v>
      </c>
      <c r="B88" s="128"/>
      <c r="C88" s="129"/>
      <c r="D88" s="130">
        <v>555</v>
      </c>
      <c r="E88" s="40" t="s">
        <v>278</v>
      </c>
      <c r="F88" s="40"/>
      <c r="G88" s="42"/>
      <c r="H88" s="42"/>
      <c r="I88" s="42"/>
    </row>
    <row r="89" spans="1:9" ht="12.75">
      <c r="A89" s="128" t="s">
        <v>279</v>
      </c>
      <c r="B89" s="128"/>
      <c r="C89" s="129"/>
      <c r="D89" s="130">
        <v>2310.06</v>
      </c>
      <c r="E89" s="40" t="s">
        <v>283</v>
      </c>
      <c r="F89" s="40"/>
      <c r="G89" s="42"/>
      <c r="H89" s="42"/>
      <c r="I89" s="42"/>
    </row>
    <row r="90" spans="1:6" ht="12.75">
      <c r="A90" s="40" t="s">
        <v>282</v>
      </c>
      <c r="B90" s="40"/>
      <c r="C90" s="40"/>
      <c r="D90" s="40">
        <v>5572</v>
      </c>
      <c r="E90" s="40"/>
      <c r="F90" s="40"/>
    </row>
    <row r="91" spans="1:6" ht="12.75">
      <c r="A91" s="107" t="s">
        <v>270</v>
      </c>
      <c r="B91" s="39"/>
      <c r="C91" s="39"/>
      <c r="D91" s="124">
        <f>SUM(D84:D90)</f>
        <v>578446.7000000001</v>
      </c>
      <c r="E91" s="125"/>
      <c r="F91" s="125"/>
    </row>
    <row r="92" spans="1:6" ht="12.75">
      <c r="A92" s="215" t="s">
        <v>459</v>
      </c>
      <c r="B92" s="215"/>
      <c r="C92" s="215"/>
      <c r="D92" s="106">
        <f>SUM(D49+D53-D91)</f>
        <v>-91517.46000000008</v>
      </c>
      <c r="E92" s="125"/>
      <c r="F92" s="125"/>
    </row>
    <row r="93" spans="1:6" ht="12.75">
      <c r="A93" s="148" t="s">
        <v>501</v>
      </c>
      <c r="B93" s="125"/>
      <c r="C93" s="125"/>
      <c r="D93" s="106">
        <f>SUM(E20)</f>
        <v>10277.130000000001</v>
      </c>
      <c r="E93" s="125"/>
      <c r="F93" s="125"/>
    </row>
    <row r="94" spans="1:6" ht="12.75">
      <c r="A94" s="148" t="s">
        <v>502</v>
      </c>
      <c r="B94" s="125"/>
      <c r="C94" s="125"/>
      <c r="D94" s="106"/>
      <c r="E94" s="125"/>
      <c r="F94" s="125"/>
    </row>
    <row r="95" spans="1:6" ht="12.75">
      <c r="A95" s="212" t="s">
        <v>615</v>
      </c>
      <c r="B95" s="212"/>
      <c r="C95" s="212"/>
      <c r="D95" s="106">
        <f>SUM(D92-D93)</f>
        <v>-101794.59000000008</v>
      </c>
      <c r="E95" s="125"/>
      <c r="F95" s="125"/>
    </row>
    <row r="96" spans="1:6" ht="12.75">
      <c r="A96" s="125"/>
      <c r="B96" s="125"/>
      <c r="C96" s="125"/>
      <c r="D96" s="136"/>
      <c r="E96" s="125"/>
      <c r="F96" s="125"/>
    </row>
    <row r="97" spans="1:7" ht="12.75">
      <c r="A97" s="9" t="s">
        <v>74</v>
      </c>
      <c r="B97" s="9"/>
      <c r="C97" s="9"/>
      <c r="D97" s="9"/>
      <c r="E97" s="9" t="s">
        <v>495</v>
      </c>
      <c r="F97" s="65" t="s">
        <v>104</v>
      </c>
      <c r="G97" s="65" t="s">
        <v>104</v>
      </c>
    </row>
    <row r="98" spans="1:10" ht="12.75">
      <c r="A98" s="9"/>
      <c r="B98" s="9"/>
      <c r="C98" s="9"/>
      <c r="D98" s="9"/>
      <c r="E98" s="50"/>
      <c r="F98" s="194" t="s">
        <v>594</v>
      </c>
      <c r="G98" t="s">
        <v>474</v>
      </c>
      <c r="J98" s="10"/>
    </row>
    <row r="99" spans="1:10" ht="12.75">
      <c r="A99" s="10" t="s">
        <v>77</v>
      </c>
      <c r="B99" s="10" t="s">
        <v>394</v>
      </c>
      <c r="C99" s="10"/>
      <c r="D99" s="10"/>
      <c r="E99" s="173" t="s">
        <v>593</v>
      </c>
      <c r="F99" s="120">
        <v>1794.52</v>
      </c>
      <c r="G99">
        <v>1885.24</v>
      </c>
      <c r="J99" s="120"/>
    </row>
    <row r="100" spans="1:10" ht="12.75">
      <c r="A100" s="10"/>
      <c r="B100" s="10" t="s">
        <v>396</v>
      </c>
      <c r="C100" s="10"/>
      <c r="D100" s="10"/>
      <c r="E100" s="173"/>
      <c r="F100" s="120"/>
      <c r="J100" s="120"/>
    </row>
    <row r="101" spans="1:10" ht="12.75">
      <c r="A101" s="10" t="s">
        <v>181</v>
      </c>
      <c r="B101" s="10" t="s">
        <v>108</v>
      </c>
      <c r="C101" s="10"/>
      <c r="D101" s="10"/>
      <c r="E101" s="173" t="s">
        <v>107</v>
      </c>
      <c r="F101" s="120">
        <v>21.54</v>
      </c>
      <c r="G101">
        <v>23.91</v>
      </c>
      <c r="J101" s="120"/>
    </row>
    <row r="102" spans="1:10" ht="12.75">
      <c r="A102" s="10" t="s">
        <v>181</v>
      </c>
      <c r="B102" s="10" t="s">
        <v>109</v>
      </c>
      <c r="C102" s="10"/>
      <c r="D102" s="10"/>
      <c r="E102" s="173" t="s">
        <v>107</v>
      </c>
      <c r="F102" s="120">
        <v>14.82</v>
      </c>
      <c r="G102">
        <v>16.45</v>
      </c>
      <c r="J102" s="120"/>
    </row>
    <row r="103" spans="1:6" ht="12.75">
      <c r="A103" s="10"/>
      <c r="B103" s="10"/>
      <c r="C103" s="10"/>
      <c r="D103" s="9"/>
      <c r="E103" s="10"/>
      <c r="F103" s="10"/>
    </row>
    <row r="104" spans="1:6" ht="12.75">
      <c r="A104" s="203" t="s">
        <v>112</v>
      </c>
      <c r="B104" s="203"/>
      <c r="C104" s="203"/>
      <c r="D104" s="9"/>
      <c r="E104" s="203"/>
      <c r="F104" s="203"/>
    </row>
    <row r="105" spans="1:6" ht="12.75">
      <c r="A105" s="203" t="s">
        <v>113</v>
      </c>
      <c r="B105" s="203"/>
      <c r="C105" s="203"/>
      <c r="D105" s="203"/>
      <c r="E105" s="203"/>
      <c r="F105" s="203"/>
    </row>
    <row r="106" spans="1:6" ht="12.75">
      <c r="A106" s="50" t="s">
        <v>503</v>
      </c>
      <c r="B106" s="203"/>
      <c r="C106" s="203"/>
      <c r="D106" s="203"/>
      <c r="E106" s="203"/>
      <c r="F106" s="203"/>
    </row>
    <row r="107" spans="1:6" ht="12.75">
      <c r="A107" t="s">
        <v>500</v>
      </c>
      <c r="B107" s="203"/>
      <c r="C107" s="203"/>
      <c r="D107" s="203"/>
      <c r="E107" s="203"/>
      <c r="F107" s="203"/>
    </row>
    <row r="108" spans="1:6" ht="12.75">
      <c r="A108" t="s">
        <v>654</v>
      </c>
      <c r="B108" s="203"/>
      <c r="C108" s="203"/>
      <c r="D108" s="203"/>
      <c r="E108" s="203"/>
      <c r="F108" s="203"/>
    </row>
    <row r="109" spans="1:6" ht="12.75">
      <c r="A109" t="s">
        <v>655</v>
      </c>
      <c r="B109" s="203"/>
      <c r="C109" s="203"/>
      <c r="D109" s="203"/>
      <c r="E109" s="203"/>
      <c r="F109" s="203"/>
    </row>
    <row r="110" spans="1:6" ht="12.75">
      <c r="A110" t="s">
        <v>656</v>
      </c>
      <c r="B110" s="203"/>
      <c r="C110" s="203"/>
      <c r="D110" s="203"/>
      <c r="E110" s="203"/>
      <c r="F110" s="203"/>
    </row>
    <row r="111" spans="1:6" ht="12.75">
      <c r="A111" t="s">
        <v>658</v>
      </c>
      <c r="B111" s="203"/>
      <c r="C111" s="203"/>
      <c r="D111" s="203"/>
      <c r="E111" s="203"/>
      <c r="F111" s="203"/>
    </row>
    <row r="112" spans="1:6" ht="12.75">
      <c r="A112" s="50" t="s">
        <v>657</v>
      </c>
      <c r="B112" s="203"/>
      <c r="C112" s="203"/>
      <c r="D112" s="203"/>
      <c r="E112" s="203"/>
      <c r="F112" s="203"/>
    </row>
    <row r="113" spans="1:6" ht="12.75">
      <c r="A113" t="s">
        <v>659</v>
      </c>
      <c r="B113" s="203"/>
      <c r="C113" s="203"/>
      <c r="D113" s="203"/>
      <c r="E113" s="203"/>
      <c r="F113" s="203"/>
    </row>
    <row r="114" spans="1:6" ht="12.75">
      <c r="A114" s="10"/>
      <c r="B114" s="10"/>
      <c r="C114" s="10"/>
      <c r="D114" s="10"/>
      <c r="E114" s="10"/>
      <c r="F114" s="10"/>
    </row>
    <row r="115" spans="1:6" ht="12.75">
      <c r="A115" s="10" t="s">
        <v>273</v>
      </c>
      <c r="B115" s="10"/>
      <c r="C115" s="10" t="s">
        <v>442</v>
      </c>
      <c r="D115" s="10"/>
      <c r="E115" s="10"/>
      <c r="F115" s="10"/>
    </row>
    <row r="116" spans="1:6" ht="12.75">
      <c r="A116" s="10"/>
      <c r="B116" s="10"/>
      <c r="C116" s="10"/>
      <c r="D116" s="10"/>
      <c r="E116" s="10"/>
      <c r="F116" s="10"/>
    </row>
    <row r="117" spans="1:6" ht="12.75">
      <c r="A117" s="10"/>
      <c r="B117" s="10"/>
      <c r="C117" s="10"/>
      <c r="D117" s="10"/>
      <c r="E117" s="10"/>
      <c r="F117" s="10"/>
    </row>
    <row r="118" spans="1:3" ht="12.75">
      <c r="A118" s="10"/>
      <c r="B118" s="10"/>
      <c r="C118" s="10"/>
    </row>
    <row r="119" spans="1:3" ht="12.75">
      <c r="A119" s="10"/>
      <c r="B119" s="10"/>
      <c r="C119" s="10"/>
    </row>
    <row r="120" spans="1:3" ht="12.75">
      <c r="A120" s="10"/>
      <c r="B120" s="10"/>
      <c r="C120" s="10"/>
    </row>
    <row r="121" spans="1:3" ht="12.75">
      <c r="A121" s="10" t="s">
        <v>280</v>
      </c>
      <c r="B121" s="10"/>
      <c r="C121" s="10"/>
    </row>
    <row r="122" spans="1:6" ht="12.75">
      <c r="A122" s="10"/>
      <c r="B122" s="10"/>
      <c r="C122" s="10"/>
      <c r="D122" s="10"/>
      <c r="E122" s="10"/>
      <c r="F122" s="10"/>
    </row>
    <row r="123" spans="1:6" ht="12.75">
      <c r="A123" s="10"/>
      <c r="B123" s="10"/>
      <c r="C123" s="10"/>
      <c r="D123" s="10"/>
      <c r="E123" s="10"/>
      <c r="F123" s="10"/>
    </row>
    <row r="124" spans="1:6" ht="12.75">
      <c r="A124" s="10"/>
      <c r="B124" s="10"/>
      <c r="C124" s="10"/>
      <c r="D124" s="10"/>
      <c r="E124" s="10"/>
      <c r="F124" s="10"/>
    </row>
    <row r="125" spans="1:6" ht="12.75">
      <c r="A125" s="10"/>
      <c r="B125" s="10"/>
      <c r="C125" s="10"/>
      <c r="D125" s="10"/>
      <c r="E125" s="10"/>
      <c r="F125" s="10"/>
    </row>
    <row r="126" spans="1:6" ht="12.75">
      <c r="A126" s="10"/>
      <c r="B126" s="10"/>
      <c r="C126" s="10"/>
      <c r="D126" s="10"/>
      <c r="E126" s="10"/>
      <c r="F126" s="10"/>
    </row>
    <row r="127" spans="1:6" ht="12.75">
      <c r="A127" s="10"/>
      <c r="B127" s="10"/>
      <c r="C127" s="10"/>
      <c r="D127" s="10"/>
      <c r="E127" s="10"/>
      <c r="F127" s="10"/>
    </row>
    <row r="128" spans="1:6" ht="12.75">
      <c r="A128" s="10"/>
      <c r="B128" s="10"/>
      <c r="C128" s="10"/>
      <c r="D128" s="10"/>
      <c r="E128" s="10"/>
      <c r="F128" s="10"/>
    </row>
    <row r="129" spans="1:6" ht="12.75">
      <c r="A129" s="10"/>
      <c r="B129" s="10"/>
      <c r="C129" s="10"/>
      <c r="D129" s="10"/>
      <c r="E129" s="10"/>
      <c r="F129" s="10"/>
    </row>
    <row r="130" spans="1:6" ht="12.75">
      <c r="A130" s="10"/>
      <c r="B130" s="10"/>
      <c r="C130" s="10"/>
      <c r="D130" s="10"/>
      <c r="E130" s="10"/>
      <c r="F130" s="10"/>
    </row>
    <row r="131" spans="1:6" ht="12.75">
      <c r="A131" s="10"/>
      <c r="B131" s="10"/>
      <c r="C131" s="10"/>
      <c r="D131" s="10"/>
      <c r="E131" s="10"/>
      <c r="F131" s="10"/>
    </row>
    <row r="132" spans="1:6" ht="12.75">
      <c r="A132" s="10"/>
      <c r="B132" s="10"/>
      <c r="C132" s="10"/>
      <c r="D132" s="10"/>
      <c r="E132" s="10"/>
      <c r="F132" s="10"/>
    </row>
    <row r="133" spans="1:6" ht="12.75">
      <c r="A133" s="10"/>
      <c r="B133" s="10"/>
      <c r="C133" s="10"/>
      <c r="D133" s="10"/>
      <c r="E133" s="10"/>
      <c r="F133" s="10"/>
    </row>
    <row r="134" spans="1:6" ht="12.75">
      <c r="A134" s="10"/>
      <c r="B134" s="10"/>
      <c r="C134" s="10"/>
      <c r="D134" s="10"/>
      <c r="E134" s="10"/>
      <c r="F134" s="10"/>
    </row>
    <row r="135" spans="1:6" ht="12.75">
      <c r="A135" s="10"/>
      <c r="B135" s="10"/>
      <c r="C135" s="10"/>
      <c r="D135" s="10"/>
      <c r="E135" s="10"/>
      <c r="F135" s="10"/>
    </row>
    <row r="136" spans="1:6" ht="12.75">
      <c r="A136" s="10"/>
      <c r="B136" s="10"/>
      <c r="C136" s="10"/>
      <c r="D136" s="10"/>
      <c r="E136" s="10"/>
      <c r="F136" s="10"/>
    </row>
    <row r="137" spans="1:6" ht="12.75">
      <c r="A137" s="10"/>
      <c r="B137" s="10"/>
      <c r="C137" s="10"/>
      <c r="D137" s="10"/>
      <c r="E137" s="10"/>
      <c r="F137" s="10"/>
    </row>
    <row r="138" spans="1:6" ht="12.75">
      <c r="A138" s="10"/>
      <c r="B138" s="10"/>
      <c r="C138" s="10"/>
      <c r="D138" s="10"/>
      <c r="E138" s="10"/>
      <c r="F138" s="10"/>
    </row>
    <row r="139" spans="1:6" ht="12.75">
      <c r="A139" s="10"/>
      <c r="B139" s="10"/>
      <c r="C139" s="10"/>
      <c r="D139" s="10"/>
      <c r="E139" s="10"/>
      <c r="F139" s="10"/>
    </row>
  </sheetData>
  <sheetProtection/>
  <mergeCells count="16">
    <mergeCell ref="A95:C95"/>
    <mergeCell ref="A1:F1"/>
    <mergeCell ref="A2:F2"/>
    <mergeCell ref="C3:D3"/>
    <mergeCell ref="A12:F12"/>
    <mergeCell ref="D14:E14"/>
    <mergeCell ref="D15:E15"/>
    <mergeCell ref="A72:B72"/>
    <mergeCell ref="A73:B73"/>
    <mergeCell ref="A92:C92"/>
    <mergeCell ref="A30:F30"/>
    <mergeCell ref="A31:F31"/>
    <mergeCell ref="A47:F47"/>
    <mergeCell ref="A49:C49"/>
    <mergeCell ref="A51:C51"/>
    <mergeCell ref="E70:G70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I129"/>
  <sheetViews>
    <sheetView zoomScalePageLayoutView="0" workbookViewId="0" topLeftCell="A40">
      <selection activeCell="H75" sqref="H75:K84"/>
    </sheetView>
  </sheetViews>
  <sheetFormatPr defaultColWidth="9.00390625" defaultRowHeight="12.75"/>
  <cols>
    <col min="1" max="1" width="22.50390625" style="0" customWidth="1"/>
    <col min="2" max="2" width="14.375" style="0" customWidth="1"/>
    <col min="3" max="3" width="13.00390625" style="0" customWidth="1"/>
    <col min="4" max="4" width="13.50390625" style="0" customWidth="1"/>
    <col min="5" max="5" width="11.50390625" style="0" customWidth="1"/>
  </cols>
  <sheetData>
    <row r="1" spans="1:6" ht="12.75">
      <c r="A1" s="216" t="s">
        <v>448</v>
      </c>
      <c r="B1" s="216"/>
      <c r="C1" s="216"/>
      <c r="D1" s="216"/>
      <c r="E1" s="216"/>
      <c r="F1" s="216"/>
    </row>
    <row r="2" spans="1:6" ht="12.75">
      <c r="A2" s="228" t="s">
        <v>28</v>
      </c>
      <c r="B2" s="228"/>
      <c r="C2" s="228"/>
      <c r="D2" s="228"/>
      <c r="E2" s="228"/>
      <c r="F2" s="228"/>
    </row>
    <row r="3" spans="1:6" ht="12.75">
      <c r="A3" s="39"/>
      <c r="B3" s="65" t="s">
        <v>26</v>
      </c>
      <c r="C3" s="217" t="s">
        <v>42</v>
      </c>
      <c r="D3" s="228"/>
      <c r="E3" s="9" t="s">
        <v>124</v>
      </c>
      <c r="F3" s="10"/>
    </row>
    <row r="4" spans="1:6" ht="12.75">
      <c r="A4" s="39"/>
      <c r="B4" s="9"/>
      <c r="C4" s="9"/>
      <c r="D4" s="10"/>
      <c r="E4" s="9"/>
      <c r="F4" s="10"/>
    </row>
    <row r="5" spans="1:6" ht="12.75">
      <c r="A5" s="39" t="s">
        <v>21</v>
      </c>
      <c r="B5" s="40"/>
      <c r="C5" s="40"/>
      <c r="D5" s="40"/>
      <c r="E5" s="149" t="s">
        <v>574</v>
      </c>
      <c r="F5" s="150"/>
    </row>
    <row r="6" spans="1:6" ht="12.75">
      <c r="A6" s="66" t="s">
        <v>262</v>
      </c>
      <c r="B6" s="67"/>
      <c r="C6" s="67"/>
      <c r="D6" s="67"/>
      <c r="E6" s="149" t="s">
        <v>690</v>
      </c>
      <c r="F6" s="150"/>
    </row>
    <row r="7" spans="1:6" ht="12.75">
      <c r="A7" s="66" t="s">
        <v>263</v>
      </c>
      <c r="B7" s="67"/>
      <c r="C7" s="67"/>
      <c r="D7" s="67"/>
      <c r="E7" s="149" t="s">
        <v>691</v>
      </c>
      <c r="F7" s="150"/>
    </row>
    <row r="8" spans="1:6" ht="12.75">
      <c r="A8" s="66" t="s">
        <v>264</v>
      </c>
      <c r="B8" s="68"/>
      <c r="C8" s="69"/>
      <c r="D8" s="69"/>
      <c r="E8" s="9" t="s">
        <v>523</v>
      </c>
      <c r="F8" s="69"/>
    </row>
    <row r="9" spans="1:6" ht="12.75">
      <c r="A9" s="39" t="s">
        <v>265</v>
      </c>
      <c r="B9" s="40"/>
      <c r="C9" s="40"/>
      <c r="D9" s="40"/>
      <c r="E9" s="9" t="s">
        <v>561</v>
      </c>
      <c r="F9" s="10"/>
    </row>
    <row r="10" spans="1:6" ht="12.75">
      <c r="A10" s="39" t="s">
        <v>455</v>
      </c>
      <c r="B10" s="40"/>
      <c r="C10" s="40"/>
      <c r="D10" s="40"/>
      <c r="E10" s="9"/>
      <c r="F10" s="10"/>
    </row>
    <row r="12" spans="1:6" ht="12.75">
      <c r="A12" s="217" t="s">
        <v>449</v>
      </c>
      <c r="B12" s="217"/>
      <c r="C12" s="217"/>
      <c r="D12" s="217"/>
      <c r="E12" s="217"/>
      <c r="F12" s="217"/>
    </row>
    <row r="13" spans="1:6" ht="12.75">
      <c r="A13" s="65"/>
      <c r="B13" s="65"/>
      <c r="C13" s="65"/>
      <c r="D13" s="65"/>
      <c r="E13" s="65"/>
      <c r="F13" s="65"/>
    </row>
    <row r="14" spans="1:6" ht="12.75">
      <c r="A14" s="70" t="s">
        <v>0</v>
      </c>
      <c r="B14" s="71" t="s">
        <v>23</v>
      </c>
      <c r="C14" s="71" t="s">
        <v>5</v>
      </c>
      <c r="D14" s="229" t="s">
        <v>24</v>
      </c>
      <c r="E14" s="230"/>
      <c r="F14" s="71" t="s">
        <v>7</v>
      </c>
    </row>
    <row r="15" spans="1:6" ht="12.75">
      <c r="A15" s="72" t="s">
        <v>1</v>
      </c>
      <c r="B15" s="73" t="s">
        <v>2</v>
      </c>
      <c r="C15" s="73" t="s">
        <v>2</v>
      </c>
      <c r="D15" s="231" t="s">
        <v>450</v>
      </c>
      <c r="E15" s="232"/>
      <c r="F15" s="73" t="s">
        <v>8</v>
      </c>
    </row>
    <row r="16" spans="1:6" ht="12.75">
      <c r="A16" s="72"/>
      <c r="B16" s="74" t="s">
        <v>3</v>
      </c>
      <c r="C16" s="74" t="s">
        <v>3</v>
      </c>
      <c r="D16" s="75" t="s">
        <v>2</v>
      </c>
      <c r="E16" s="76" t="s">
        <v>6</v>
      </c>
      <c r="F16" s="73"/>
    </row>
    <row r="17" spans="1:6" ht="12.75">
      <c r="A17" s="77"/>
      <c r="B17" s="75" t="s">
        <v>4</v>
      </c>
      <c r="C17" s="75" t="s">
        <v>4</v>
      </c>
      <c r="D17" s="75" t="s">
        <v>4</v>
      </c>
      <c r="E17" s="75" t="s">
        <v>4</v>
      </c>
      <c r="F17" s="74"/>
    </row>
    <row r="18" spans="1:6" ht="12.75">
      <c r="A18" s="5" t="s">
        <v>613</v>
      </c>
      <c r="B18" s="76">
        <v>180090.04</v>
      </c>
      <c r="C18" s="76">
        <v>150590.25</v>
      </c>
      <c r="D18" s="76">
        <v>29499.79</v>
      </c>
      <c r="E18" s="76">
        <v>3772.65</v>
      </c>
      <c r="F18" s="70"/>
    </row>
    <row r="19" spans="1:6" ht="12.75">
      <c r="A19" s="76" t="s">
        <v>11</v>
      </c>
      <c r="B19" s="76">
        <v>54817.84</v>
      </c>
      <c r="C19" s="76">
        <v>45919.14</v>
      </c>
      <c r="D19" s="76">
        <v>8898.7</v>
      </c>
      <c r="E19" s="76">
        <v>1067.58</v>
      </c>
      <c r="F19" s="72"/>
    </row>
    <row r="20" spans="1:6" ht="12.75">
      <c r="A20" s="62" t="s">
        <v>65</v>
      </c>
      <c r="B20" s="62">
        <f>SUM(B18:B19)</f>
        <v>234907.88</v>
      </c>
      <c r="C20" s="62">
        <f>SUM(C18:C19)</f>
        <v>196509.39</v>
      </c>
      <c r="D20" s="62">
        <f>SUM(D18:D19)</f>
        <v>38398.490000000005</v>
      </c>
      <c r="E20" s="62">
        <f>SUM(E18:E19)</f>
        <v>4840.23</v>
      </c>
      <c r="F20" s="78"/>
    </row>
    <row r="21" spans="1:6" ht="12.75">
      <c r="A21" s="76" t="s">
        <v>318</v>
      </c>
      <c r="B21" s="76">
        <v>60578.7</v>
      </c>
      <c r="C21" s="76">
        <v>50433.5</v>
      </c>
      <c r="D21" s="76">
        <v>10145.2</v>
      </c>
      <c r="E21" s="76">
        <v>1491.1</v>
      </c>
      <c r="F21" s="78"/>
    </row>
    <row r="22" spans="1:6" ht="12.75">
      <c r="A22" s="62" t="s">
        <v>13</v>
      </c>
      <c r="B22" s="62">
        <f>SUM(B20:B21)</f>
        <v>295486.58</v>
      </c>
      <c r="C22" s="62">
        <f>SUM(C20:C21)</f>
        <v>246942.89</v>
      </c>
      <c r="D22" s="62">
        <f>SUM(D20:D21)</f>
        <v>48543.69</v>
      </c>
      <c r="E22" s="62">
        <f>SUM(E20:E21)</f>
        <v>6331.33</v>
      </c>
      <c r="F22" s="79">
        <v>98</v>
      </c>
    </row>
    <row r="23" spans="1:6" ht="12.75">
      <c r="A23" s="62"/>
      <c r="B23" s="76"/>
      <c r="C23" s="76"/>
      <c r="D23" s="76"/>
      <c r="E23" s="76"/>
      <c r="F23" s="80"/>
    </row>
    <row r="24" spans="1:6" ht="12.75">
      <c r="A24" s="81"/>
      <c r="B24" s="82"/>
      <c r="C24" s="76"/>
      <c r="D24" s="76"/>
      <c r="E24" s="76"/>
      <c r="F24" s="78"/>
    </row>
    <row r="25" spans="1:6" ht="12.75">
      <c r="A25" s="81" t="s">
        <v>71</v>
      </c>
      <c r="B25" s="82">
        <v>382183.14</v>
      </c>
      <c r="C25" s="76">
        <v>357764.62</v>
      </c>
      <c r="D25" s="76"/>
      <c r="E25" s="76"/>
      <c r="F25" s="78"/>
    </row>
    <row r="26" spans="1:6" ht="12.75">
      <c r="A26" s="81" t="s">
        <v>72</v>
      </c>
      <c r="B26" s="82">
        <v>161746.51</v>
      </c>
      <c r="C26" s="76">
        <v>158313.8</v>
      </c>
      <c r="D26" s="76"/>
      <c r="E26" s="76"/>
      <c r="F26" s="78"/>
    </row>
    <row r="27" spans="1:6" ht="12.75">
      <c r="A27" s="81" t="s">
        <v>79</v>
      </c>
      <c r="B27" s="82">
        <v>117102.71</v>
      </c>
      <c r="C27" s="76">
        <v>116262.88</v>
      </c>
      <c r="D27" s="76"/>
      <c r="E27" s="76"/>
      <c r="F27" s="78"/>
    </row>
    <row r="28" spans="1:6" ht="12.75">
      <c r="A28" s="81"/>
      <c r="B28" s="83"/>
      <c r="C28" s="62"/>
      <c r="D28" s="62"/>
      <c r="E28" s="62"/>
      <c r="F28" s="78"/>
    </row>
    <row r="29" spans="1:6" ht="12.75">
      <c r="A29" s="81" t="s">
        <v>73</v>
      </c>
      <c r="B29" s="83">
        <f>SUM(B25:B28)</f>
        <v>661032.36</v>
      </c>
      <c r="C29" s="62">
        <f>SUM(C25:C28)</f>
        <v>632341.3</v>
      </c>
      <c r="D29" s="62"/>
      <c r="E29" s="62"/>
      <c r="F29" s="79"/>
    </row>
    <row r="32" spans="1:6" ht="12.75">
      <c r="A32" s="216" t="s">
        <v>246</v>
      </c>
      <c r="B32" s="216"/>
      <c r="C32" s="216"/>
      <c r="D32" s="216"/>
      <c r="E32" s="216"/>
      <c r="F32" s="216"/>
    </row>
    <row r="33" spans="1:6" ht="12.75">
      <c r="A33" s="216" t="s">
        <v>247</v>
      </c>
      <c r="B33" s="216"/>
      <c r="C33" s="216"/>
      <c r="D33" s="216"/>
      <c r="E33" s="216"/>
      <c r="F33" s="216"/>
    </row>
    <row r="34" spans="1:6" ht="12.75">
      <c r="A34" s="63"/>
      <c r="B34" s="63"/>
      <c r="C34" s="63"/>
      <c r="D34" s="63"/>
      <c r="E34" s="63"/>
      <c r="F34" s="63"/>
    </row>
    <row r="35" spans="1:6" ht="12.75">
      <c r="A35" s="87" t="s">
        <v>456</v>
      </c>
      <c r="B35" s="88"/>
      <c r="C35" s="88"/>
      <c r="D35" s="88"/>
      <c r="E35" s="89"/>
      <c r="F35" s="89">
        <v>0</v>
      </c>
    </row>
    <row r="36" spans="1:6" ht="12.75">
      <c r="A36" s="90" t="s">
        <v>15</v>
      </c>
      <c r="B36" s="91"/>
      <c r="C36" s="91"/>
      <c r="D36" s="91"/>
      <c r="E36" s="92"/>
      <c r="F36" s="43"/>
    </row>
    <row r="37" spans="1:6" ht="12.75">
      <c r="A37" s="90"/>
      <c r="B37" s="91"/>
      <c r="C37" s="91"/>
      <c r="D37" s="91"/>
      <c r="E37" s="92"/>
      <c r="F37" s="43"/>
    </row>
    <row r="38" spans="1:6" ht="12.75">
      <c r="A38" s="93" t="s">
        <v>253</v>
      </c>
      <c r="B38" s="94"/>
      <c r="C38" s="94"/>
      <c r="D38" s="47"/>
      <c r="E38" s="43"/>
      <c r="F38" s="43">
        <f>SUM(C21)</f>
        <v>50433.5</v>
      </c>
    </row>
    <row r="39" spans="1:6" ht="12.75">
      <c r="A39" s="93" t="s">
        <v>254</v>
      </c>
      <c r="B39" s="94"/>
      <c r="C39" s="94"/>
      <c r="D39" s="47"/>
      <c r="E39" s="43"/>
      <c r="F39" s="43"/>
    </row>
    <row r="40" spans="1:6" ht="12.75">
      <c r="A40" s="95" t="s">
        <v>14</v>
      </c>
      <c r="B40" s="96"/>
      <c r="C40" s="96"/>
      <c r="D40" s="96"/>
      <c r="E40" s="97"/>
      <c r="F40" s="97">
        <f>SUM(F38:F39)</f>
        <v>50433.5</v>
      </c>
    </row>
    <row r="41" spans="1:6" ht="12.75">
      <c r="A41" s="98"/>
      <c r="B41" s="99"/>
      <c r="C41" s="99"/>
      <c r="D41" s="99"/>
      <c r="E41" s="126"/>
      <c r="F41" s="97"/>
    </row>
    <row r="42" spans="1:6" ht="12.75">
      <c r="A42" s="98" t="s">
        <v>391</v>
      </c>
      <c r="B42" s="99"/>
      <c r="C42" s="100"/>
      <c r="D42" s="100"/>
      <c r="E42" s="101"/>
      <c r="F42" s="43">
        <v>0</v>
      </c>
    </row>
    <row r="43" spans="1:6" ht="12.75">
      <c r="A43" s="98"/>
      <c r="B43" s="99"/>
      <c r="C43" s="100"/>
      <c r="D43" s="100"/>
      <c r="E43" s="101"/>
      <c r="F43" s="101"/>
    </row>
    <row r="44" spans="1:6" ht="12.75">
      <c r="A44" s="98" t="s">
        <v>16</v>
      </c>
      <c r="B44" s="99"/>
      <c r="C44" s="99"/>
      <c r="D44" s="99"/>
      <c r="E44" s="99"/>
      <c r="F44" s="80"/>
    </row>
    <row r="45" spans="1:6" ht="12.75">
      <c r="A45" s="102" t="s">
        <v>457</v>
      </c>
      <c r="B45" s="103"/>
      <c r="C45" s="103"/>
      <c r="D45" s="103"/>
      <c r="E45" s="103"/>
      <c r="F45" s="79">
        <f>SUM(F35+F40-F42)</f>
        <v>50433.5</v>
      </c>
    </row>
    <row r="46" spans="1:6" ht="12.75">
      <c r="A46" s="86"/>
      <c r="B46" s="86"/>
      <c r="C46" s="86"/>
      <c r="D46" s="86"/>
      <c r="E46" s="86"/>
      <c r="F46" s="86"/>
    </row>
    <row r="47" spans="1:6" ht="12.75">
      <c r="A47" s="104" t="s">
        <v>75</v>
      </c>
      <c r="B47" s="39"/>
      <c r="C47" s="39"/>
      <c r="D47" s="39"/>
      <c r="E47" s="39"/>
      <c r="F47" s="39"/>
    </row>
    <row r="50" spans="1:6" ht="12.75">
      <c r="A50" s="217" t="s">
        <v>601</v>
      </c>
      <c r="B50" s="217"/>
      <c r="C50" s="217"/>
      <c r="D50" s="217"/>
      <c r="E50" s="217"/>
      <c r="F50" s="217"/>
    </row>
    <row r="51" spans="1:6" ht="12.75">
      <c r="A51" s="65"/>
      <c r="B51" s="65"/>
      <c r="C51" s="65"/>
      <c r="D51" s="65"/>
      <c r="E51" s="65"/>
      <c r="F51" s="65"/>
    </row>
    <row r="52" spans="1:6" ht="12.75">
      <c r="A52" s="215" t="s">
        <v>458</v>
      </c>
      <c r="B52" s="215"/>
      <c r="C52" s="215"/>
      <c r="D52" s="106">
        <v>0</v>
      </c>
      <c r="E52" s="65"/>
      <c r="F52" s="65"/>
    </row>
    <row r="53" spans="1:6" ht="12.75">
      <c r="A53" s="107" t="s">
        <v>257</v>
      </c>
      <c r="B53" s="108"/>
      <c r="C53" s="108"/>
      <c r="D53" s="134"/>
      <c r="E53" s="65"/>
      <c r="F53" s="65"/>
    </row>
    <row r="54" spans="1:6" ht="12.75">
      <c r="A54" s="218" t="s">
        <v>255</v>
      </c>
      <c r="B54" s="219"/>
      <c r="C54" s="219"/>
      <c r="D54" s="110">
        <f>SUM(B20)</f>
        <v>234907.88</v>
      </c>
      <c r="E54" s="65"/>
      <c r="F54" s="65"/>
    </row>
    <row r="55" spans="1:6" ht="12.75">
      <c r="A55" s="109" t="s">
        <v>274</v>
      </c>
      <c r="B55" s="109"/>
      <c r="C55" s="109"/>
      <c r="D55" s="64"/>
      <c r="E55" s="65"/>
      <c r="F55" s="65"/>
    </row>
    <row r="56" spans="1:6" ht="12.75">
      <c r="A56" s="107" t="s">
        <v>268</v>
      </c>
      <c r="B56" s="107"/>
      <c r="C56" s="107"/>
      <c r="D56" s="106">
        <f>SUM(D54:D55)</f>
        <v>234907.88</v>
      </c>
      <c r="E56" s="65"/>
      <c r="F56" s="65"/>
    </row>
    <row r="57" spans="1:6" ht="12.75">
      <c r="A57" s="107"/>
      <c r="B57" s="107"/>
      <c r="C57" s="107"/>
      <c r="D57" s="106"/>
      <c r="E57" s="65"/>
      <c r="F57" s="65"/>
    </row>
    <row r="58" spans="1:6" ht="12.75">
      <c r="A58" s="107"/>
      <c r="B58" s="107"/>
      <c r="C58" s="107"/>
      <c r="D58" s="106"/>
      <c r="E58" s="65"/>
      <c r="F58" s="65"/>
    </row>
    <row r="59" spans="1:6" ht="12.75">
      <c r="A59" s="107"/>
      <c r="B59" s="107"/>
      <c r="C59" s="107"/>
      <c r="D59" s="106"/>
      <c r="E59" s="65"/>
      <c r="F59" s="65"/>
    </row>
    <row r="60" spans="1:6" ht="12.75">
      <c r="A60" s="107"/>
      <c r="B60" s="107"/>
      <c r="C60" s="107"/>
      <c r="D60" s="106"/>
      <c r="E60" s="65"/>
      <c r="F60" s="65"/>
    </row>
    <row r="61" spans="1:6" ht="12.75">
      <c r="A61" s="107"/>
      <c r="B61" s="107"/>
      <c r="C61" s="107"/>
      <c r="D61" s="106"/>
      <c r="E61" s="65"/>
      <c r="F61" s="65"/>
    </row>
    <row r="62" spans="1:6" ht="12.75">
      <c r="A62" s="107"/>
      <c r="B62" s="107"/>
      <c r="C62" s="107"/>
      <c r="D62" s="106"/>
      <c r="E62" s="65"/>
      <c r="F62" s="65"/>
    </row>
    <row r="63" spans="1:6" ht="12.75">
      <c r="A63" s="107"/>
      <c r="B63" s="107"/>
      <c r="C63" s="107"/>
      <c r="D63" s="106"/>
      <c r="E63" s="65"/>
      <c r="F63" s="65"/>
    </row>
    <row r="64" spans="1:6" ht="12.75">
      <c r="A64" s="107"/>
      <c r="B64" s="107"/>
      <c r="C64" s="107"/>
      <c r="D64" s="106"/>
      <c r="E64" s="65"/>
      <c r="F64" s="65"/>
    </row>
    <row r="65" spans="1:6" ht="12.75">
      <c r="A65" s="107"/>
      <c r="B65" s="107"/>
      <c r="C65" s="107"/>
      <c r="D65" s="106"/>
      <c r="E65" s="65"/>
      <c r="F65" s="65"/>
    </row>
    <row r="66" spans="1:6" ht="12.75">
      <c r="A66" s="107"/>
      <c r="B66" s="107"/>
      <c r="C66" s="107"/>
      <c r="D66" s="106"/>
      <c r="E66" s="65"/>
      <c r="F66" s="65"/>
    </row>
    <row r="67" spans="1:6" ht="12.75">
      <c r="A67" s="107"/>
      <c r="B67" s="107"/>
      <c r="C67" s="107"/>
      <c r="D67" s="106"/>
      <c r="E67" s="65"/>
      <c r="F67" s="65"/>
    </row>
    <row r="68" spans="1:6" ht="12.75">
      <c r="A68" s="107"/>
      <c r="B68" s="107"/>
      <c r="C68" s="107"/>
      <c r="D68" s="106"/>
      <c r="E68" s="65"/>
      <c r="F68" s="65"/>
    </row>
    <row r="69" spans="1:6" ht="12.75">
      <c r="A69" s="107"/>
      <c r="B69" s="107"/>
      <c r="C69" s="107"/>
      <c r="D69" s="106"/>
      <c r="E69" s="65"/>
      <c r="F69" s="65"/>
    </row>
    <row r="70" spans="1:6" ht="12.75">
      <c r="A70" s="107"/>
      <c r="B70" s="107"/>
      <c r="C70" s="107"/>
      <c r="D70" s="111"/>
      <c r="E70" s="65"/>
      <c r="F70" s="65"/>
    </row>
    <row r="71" spans="1:6" ht="12.75">
      <c r="A71" s="107" t="s">
        <v>258</v>
      </c>
      <c r="B71" s="108"/>
      <c r="C71" s="108"/>
      <c r="D71" s="65"/>
      <c r="E71" s="65"/>
      <c r="F71" s="65"/>
    </row>
    <row r="72" spans="1:6" ht="12.75">
      <c r="A72" s="108" t="s">
        <v>111</v>
      </c>
      <c r="B72" s="108"/>
      <c r="C72" s="108"/>
      <c r="D72" s="65"/>
      <c r="E72" s="65"/>
      <c r="F72" s="65"/>
    </row>
    <row r="73" spans="1:7" ht="12.75">
      <c r="A73" s="32" t="s">
        <v>250</v>
      </c>
      <c r="B73" s="33"/>
      <c r="C73" s="34" t="s">
        <v>483</v>
      </c>
      <c r="D73" s="34" t="s">
        <v>66</v>
      </c>
      <c r="E73" s="226" t="s">
        <v>490</v>
      </c>
      <c r="F73" s="251"/>
      <c r="G73" s="252"/>
    </row>
    <row r="74" spans="1:7" ht="12.75">
      <c r="A74" s="35" t="s">
        <v>251</v>
      </c>
      <c r="B74" s="36"/>
      <c r="C74" s="46" t="s">
        <v>484</v>
      </c>
      <c r="D74" s="37" t="s">
        <v>4</v>
      </c>
      <c r="E74" s="154" t="s">
        <v>485</v>
      </c>
      <c r="F74" s="5"/>
      <c r="G74" s="5" t="s">
        <v>635</v>
      </c>
    </row>
    <row r="75" spans="1:9" ht="12.75">
      <c r="A75" s="220" t="s">
        <v>249</v>
      </c>
      <c r="B75" s="253"/>
      <c r="C75" s="151" t="s">
        <v>260</v>
      </c>
      <c r="D75" s="112">
        <v>25569.46</v>
      </c>
      <c r="E75" s="13" t="s">
        <v>488</v>
      </c>
      <c r="F75" s="43"/>
      <c r="G75" s="76">
        <v>1.39</v>
      </c>
      <c r="I75" s="51"/>
    </row>
    <row r="76" spans="1:9" ht="12.75">
      <c r="A76" s="213" t="s">
        <v>256</v>
      </c>
      <c r="B76" s="254"/>
      <c r="C76" s="191" t="s">
        <v>97</v>
      </c>
      <c r="D76" s="192">
        <v>86641.87</v>
      </c>
      <c r="E76" s="13" t="s">
        <v>488</v>
      </c>
      <c r="F76" s="43"/>
      <c r="G76" s="76">
        <v>4.71</v>
      </c>
      <c r="I76" s="51"/>
    </row>
    <row r="77" spans="1:9" ht="12.75">
      <c r="A77" s="175" t="s">
        <v>598</v>
      </c>
      <c r="B77" s="115"/>
      <c r="C77" s="191" t="s">
        <v>97</v>
      </c>
      <c r="D77" s="82">
        <v>146.24</v>
      </c>
      <c r="E77" s="190" t="s">
        <v>504</v>
      </c>
      <c r="F77" s="195"/>
      <c r="G77" s="195">
        <v>36.56</v>
      </c>
      <c r="I77" s="51"/>
    </row>
    <row r="78" spans="1:9" ht="12.75">
      <c r="A78" s="114" t="s">
        <v>67</v>
      </c>
      <c r="B78" s="115"/>
      <c r="C78" s="151" t="s">
        <v>597</v>
      </c>
      <c r="D78" s="82">
        <v>5886.51</v>
      </c>
      <c r="E78" s="13" t="s">
        <v>488</v>
      </c>
      <c r="F78" s="43"/>
      <c r="G78" s="76">
        <v>0.32</v>
      </c>
      <c r="I78" s="51"/>
    </row>
    <row r="79" spans="1:9" ht="12.75">
      <c r="A79" s="114" t="s">
        <v>68</v>
      </c>
      <c r="B79" s="115"/>
      <c r="C79" s="151" t="s">
        <v>20</v>
      </c>
      <c r="D79" s="116">
        <v>1471.62</v>
      </c>
      <c r="E79" s="13" t="s">
        <v>488</v>
      </c>
      <c r="F79" s="43"/>
      <c r="G79" s="76">
        <v>0.08</v>
      </c>
      <c r="I79" s="51"/>
    </row>
    <row r="80" spans="1:9" ht="12.75">
      <c r="A80" s="117" t="s">
        <v>78</v>
      </c>
      <c r="B80" s="118"/>
      <c r="C80" s="151" t="s">
        <v>76</v>
      </c>
      <c r="D80" s="116">
        <v>1287.65</v>
      </c>
      <c r="E80" s="13" t="s">
        <v>488</v>
      </c>
      <c r="F80" s="43"/>
      <c r="G80" s="76">
        <v>0.07</v>
      </c>
      <c r="I80" s="51"/>
    </row>
    <row r="81" spans="1:9" ht="12.75">
      <c r="A81" s="143" t="s">
        <v>492</v>
      </c>
      <c r="B81" s="118"/>
      <c r="C81" s="151" t="s">
        <v>261</v>
      </c>
      <c r="D81" s="82">
        <v>19393.92</v>
      </c>
      <c r="E81" s="13" t="s">
        <v>488</v>
      </c>
      <c r="F81" s="43"/>
      <c r="G81" s="76">
        <v>1.23</v>
      </c>
      <c r="I81" s="51"/>
    </row>
    <row r="82" spans="1:9" ht="12.75">
      <c r="A82" s="177" t="s">
        <v>596</v>
      </c>
      <c r="B82" s="118"/>
      <c r="C82" s="151"/>
      <c r="D82" s="116">
        <v>0</v>
      </c>
      <c r="E82" s="13"/>
      <c r="F82" s="76"/>
      <c r="G82" s="76"/>
      <c r="I82" s="51"/>
    </row>
    <row r="83" spans="1:9" ht="12.75">
      <c r="A83" s="113" t="s">
        <v>11</v>
      </c>
      <c r="B83" s="118"/>
      <c r="C83" s="151" t="s">
        <v>18</v>
      </c>
      <c r="D83" s="116">
        <v>54817.84</v>
      </c>
      <c r="E83" s="13" t="s">
        <v>488</v>
      </c>
      <c r="F83" s="76"/>
      <c r="G83" s="76">
        <v>2.98</v>
      </c>
      <c r="I83" s="51"/>
    </row>
    <row r="84" spans="1:8" ht="15">
      <c r="A84" s="113"/>
      <c r="B84" s="118"/>
      <c r="C84" s="151"/>
      <c r="D84" s="116"/>
      <c r="E84" s="76"/>
      <c r="F84" s="5"/>
      <c r="G84" s="5"/>
      <c r="H84" s="45"/>
    </row>
    <row r="85" spans="1:8" ht="15">
      <c r="A85" s="114"/>
      <c r="B85" s="119"/>
      <c r="C85" s="151"/>
      <c r="D85" s="82"/>
      <c r="E85" s="13"/>
      <c r="F85" s="76"/>
      <c r="G85" s="76"/>
      <c r="H85" s="45"/>
    </row>
    <row r="86" spans="1:8" ht="15">
      <c r="A86" s="117"/>
      <c r="B86" s="118"/>
      <c r="C86" s="116"/>
      <c r="D86" s="116"/>
      <c r="E86" s="76"/>
      <c r="F86" s="76"/>
      <c r="G86" s="5"/>
      <c r="H86" s="45"/>
    </row>
    <row r="87" spans="1:8" ht="15">
      <c r="A87" s="113" t="s">
        <v>269</v>
      </c>
      <c r="B87" s="43"/>
      <c r="C87" s="121"/>
      <c r="D87" s="121">
        <f>SUM(D75:D86)</f>
        <v>195215.10999999996</v>
      </c>
      <c r="E87" s="76"/>
      <c r="F87" s="76"/>
      <c r="G87" s="5"/>
      <c r="H87" s="45"/>
    </row>
    <row r="88" spans="1:6" ht="12.75">
      <c r="A88" s="86"/>
      <c r="B88" s="44"/>
      <c r="C88" s="122"/>
      <c r="D88" s="123"/>
      <c r="E88" s="10"/>
      <c r="F88" s="10"/>
    </row>
    <row r="89" spans="1:6" ht="12.75">
      <c r="A89" s="44" t="s">
        <v>9</v>
      </c>
      <c r="B89" s="44"/>
      <c r="C89" s="122"/>
      <c r="D89" s="123">
        <v>13475.28</v>
      </c>
      <c r="E89" s="10" t="s">
        <v>276</v>
      </c>
      <c r="F89" s="10"/>
    </row>
    <row r="90" spans="1:6" ht="12.75">
      <c r="A90" s="42"/>
      <c r="B90" s="42"/>
      <c r="C90" s="42"/>
      <c r="D90" s="42"/>
      <c r="E90" s="42"/>
      <c r="F90" s="42"/>
    </row>
    <row r="91" spans="1:9" ht="12.75">
      <c r="A91" s="128" t="s">
        <v>275</v>
      </c>
      <c r="B91" s="128"/>
      <c r="C91" s="129"/>
      <c r="D91" s="130">
        <v>0</v>
      </c>
      <c r="E91" s="40"/>
      <c r="F91" s="40"/>
      <c r="G91" s="42"/>
      <c r="H91" s="42"/>
      <c r="I91" s="42"/>
    </row>
    <row r="92" spans="1:9" ht="12.75">
      <c r="A92" s="128" t="s">
        <v>279</v>
      </c>
      <c r="B92" s="128"/>
      <c r="C92" s="129"/>
      <c r="D92" s="130">
        <v>5961.09</v>
      </c>
      <c r="E92" s="40" t="s">
        <v>283</v>
      </c>
      <c r="F92" s="40"/>
      <c r="G92" s="42"/>
      <c r="H92" s="42"/>
      <c r="I92" s="42"/>
    </row>
    <row r="93" spans="1:6" ht="12.75">
      <c r="A93" s="40" t="s">
        <v>282</v>
      </c>
      <c r="B93" s="40"/>
      <c r="C93" s="40"/>
      <c r="D93" s="40">
        <v>2469</v>
      </c>
      <c r="E93" s="40"/>
      <c r="F93" s="40"/>
    </row>
    <row r="94" spans="1:6" ht="12.75">
      <c r="A94" s="107" t="s">
        <v>270</v>
      </c>
      <c r="B94" s="39"/>
      <c r="C94" s="39"/>
      <c r="D94" s="124">
        <f>SUM(D87:D93)</f>
        <v>217120.47999999995</v>
      </c>
      <c r="E94" s="125"/>
      <c r="F94" s="125"/>
    </row>
    <row r="95" spans="1:6" ht="12.75">
      <c r="A95" s="215" t="s">
        <v>459</v>
      </c>
      <c r="B95" s="215"/>
      <c r="C95" s="215"/>
      <c r="D95" s="106">
        <f>SUM(D52+D56-D94)</f>
        <v>17787.400000000052</v>
      </c>
      <c r="E95" s="125"/>
      <c r="F95" s="125"/>
    </row>
    <row r="96" spans="1:6" ht="12.75">
      <c r="A96" s="148" t="s">
        <v>501</v>
      </c>
      <c r="B96" s="125"/>
      <c r="C96" s="125"/>
      <c r="D96" s="106">
        <f>SUM(E20)</f>
        <v>4840.23</v>
      </c>
      <c r="E96" s="125"/>
      <c r="F96" s="125"/>
    </row>
    <row r="97" spans="1:6" ht="12.75">
      <c r="A97" s="148" t="s">
        <v>502</v>
      </c>
      <c r="B97" s="125"/>
      <c r="C97" s="125"/>
      <c r="D97" s="106"/>
      <c r="E97" s="125"/>
      <c r="F97" s="125"/>
    </row>
    <row r="98" spans="1:6" ht="12.75">
      <c r="A98" s="212" t="s">
        <v>615</v>
      </c>
      <c r="B98" s="212"/>
      <c r="C98" s="212"/>
      <c r="D98" s="106">
        <f>SUM(D95-D96)</f>
        <v>12947.170000000053</v>
      </c>
      <c r="E98" s="125"/>
      <c r="F98" s="125"/>
    </row>
    <row r="100" spans="1:7" ht="12.75">
      <c r="A100" s="9" t="s">
        <v>74</v>
      </c>
      <c r="B100" s="9"/>
      <c r="C100" s="9"/>
      <c r="D100" s="9"/>
      <c r="E100" s="9" t="s">
        <v>495</v>
      </c>
      <c r="F100" s="65" t="s">
        <v>104</v>
      </c>
      <c r="G100" s="65" t="s">
        <v>104</v>
      </c>
    </row>
    <row r="101" spans="1:7" ht="12.75">
      <c r="A101" s="9"/>
      <c r="B101" s="9"/>
      <c r="C101" s="9"/>
      <c r="D101" s="10"/>
      <c r="E101" s="50"/>
      <c r="F101" s="50"/>
      <c r="G101" t="s">
        <v>634</v>
      </c>
    </row>
    <row r="102" spans="1:7" ht="12.75">
      <c r="A102" s="10" t="s">
        <v>77</v>
      </c>
      <c r="B102" s="10" t="s">
        <v>392</v>
      </c>
      <c r="C102" s="10"/>
      <c r="D102" s="10"/>
      <c r="E102" s="173" t="s">
        <v>592</v>
      </c>
      <c r="F102" s="120"/>
      <c r="G102">
        <v>142.44</v>
      </c>
    </row>
    <row r="103" spans="1:6" ht="12.75">
      <c r="A103" s="10"/>
      <c r="B103" s="10" t="s">
        <v>396</v>
      </c>
      <c r="C103" s="10"/>
      <c r="D103" s="10"/>
      <c r="E103" s="173"/>
      <c r="F103" s="120"/>
    </row>
    <row r="104" spans="1:6" ht="12.75">
      <c r="A104" s="10" t="s">
        <v>77</v>
      </c>
      <c r="B104" s="10" t="s">
        <v>394</v>
      </c>
      <c r="C104" s="10"/>
      <c r="D104" s="10"/>
      <c r="E104" s="109"/>
      <c r="F104" s="120"/>
    </row>
    <row r="105" spans="1:7" ht="12.75">
      <c r="A105" s="10"/>
      <c r="B105" s="10" t="s">
        <v>396</v>
      </c>
      <c r="C105" s="10"/>
      <c r="D105" s="10"/>
      <c r="E105" s="173" t="s">
        <v>593</v>
      </c>
      <c r="F105" s="120"/>
      <c r="G105">
        <v>1885.24</v>
      </c>
    </row>
    <row r="106" spans="1:7" ht="12.75">
      <c r="A106" s="10" t="s">
        <v>181</v>
      </c>
      <c r="B106" s="10" t="s">
        <v>108</v>
      </c>
      <c r="C106" s="10"/>
      <c r="D106" s="10"/>
      <c r="E106" s="173" t="s">
        <v>107</v>
      </c>
      <c r="F106" s="120"/>
      <c r="G106">
        <v>23.91</v>
      </c>
    </row>
    <row r="107" spans="1:7" ht="12.75">
      <c r="A107" s="10" t="s">
        <v>181</v>
      </c>
      <c r="B107" s="10" t="s">
        <v>109</v>
      </c>
      <c r="C107" s="10"/>
      <c r="D107" s="10"/>
      <c r="E107" s="173" t="s">
        <v>107</v>
      </c>
      <c r="F107" s="120"/>
      <c r="G107">
        <v>16.45</v>
      </c>
    </row>
    <row r="108" spans="1:6" ht="12.75">
      <c r="A108" s="10"/>
      <c r="B108" s="10"/>
      <c r="C108" s="10"/>
      <c r="D108" s="10"/>
      <c r="E108" s="120"/>
      <c r="F108" s="120"/>
    </row>
    <row r="109" spans="1:6" ht="12.75">
      <c r="A109" s="203" t="s">
        <v>112</v>
      </c>
      <c r="B109" s="203"/>
      <c r="C109" s="203"/>
      <c r="D109" s="9"/>
      <c r="E109" s="203"/>
      <c r="F109" s="203"/>
    </row>
    <row r="110" spans="1:6" ht="12.75">
      <c r="A110" s="203" t="s">
        <v>113</v>
      </c>
      <c r="B110" s="203"/>
      <c r="C110" s="203"/>
      <c r="D110" s="203"/>
      <c r="E110" s="203"/>
      <c r="F110" s="203"/>
    </row>
    <row r="111" spans="1:6" ht="12.75">
      <c r="A111" s="50" t="s">
        <v>503</v>
      </c>
      <c r="B111" s="203"/>
      <c r="C111" s="203"/>
      <c r="D111" s="203"/>
      <c r="E111" s="203"/>
      <c r="F111" s="203"/>
    </row>
    <row r="112" spans="1:6" ht="12.75">
      <c r="A112" t="s">
        <v>500</v>
      </c>
      <c r="B112" s="203"/>
      <c r="C112" s="203"/>
      <c r="D112" s="203"/>
      <c r="E112" s="203"/>
      <c r="F112" s="203"/>
    </row>
    <row r="113" spans="1:6" ht="12.75">
      <c r="A113" t="s">
        <v>654</v>
      </c>
      <c r="B113" s="203"/>
      <c r="C113" s="203"/>
      <c r="D113" s="203"/>
      <c r="E113" s="203"/>
      <c r="F113" s="203"/>
    </row>
    <row r="114" spans="1:6" ht="12.75">
      <c r="A114" t="s">
        <v>655</v>
      </c>
      <c r="B114" s="203"/>
      <c r="C114" s="203"/>
      <c r="D114" s="203"/>
      <c r="E114" s="203"/>
      <c r="F114" s="203"/>
    </row>
    <row r="115" spans="1:6" ht="12.75">
      <c r="A115" t="s">
        <v>656</v>
      </c>
      <c r="B115" s="203"/>
      <c r="C115" s="203"/>
      <c r="D115" s="203"/>
      <c r="E115" s="203"/>
      <c r="F115" s="203"/>
    </row>
    <row r="116" spans="1:6" ht="12.75">
      <c r="A116" t="s">
        <v>658</v>
      </c>
      <c r="B116" s="203"/>
      <c r="C116" s="203"/>
      <c r="D116" s="203"/>
      <c r="E116" s="203"/>
      <c r="F116" s="203"/>
    </row>
    <row r="117" spans="1:6" ht="12.75">
      <c r="A117" s="50" t="s">
        <v>657</v>
      </c>
      <c r="B117" s="203"/>
      <c r="C117" s="203"/>
      <c r="D117" s="203"/>
      <c r="E117" s="203"/>
      <c r="F117" s="203"/>
    </row>
    <row r="118" spans="1:6" ht="12.75">
      <c r="A118" t="s">
        <v>659</v>
      </c>
      <c r="B118" s="203"/>
      <c r="C118" s="203"/>
      <c r="D118" s="203"/>
      <c r="E118" s="203"/>
      <c r="F118" s="203"/>
    </row>
    <row r="119" spans="1:6" ht="12.75">
      <c r="A119" s="10"/>
      <c r="B119" s="10"/>
      <c r="C119" s="10"/>
      <c r="D119" s="10"/>
      <c r="E119" s="10"/>
      <c r="F119" s="10"/>
    </row>
    <row r="120" spans="1:6" ht="12.75">
      <c r="A120" s="10" t="s">
        <v>273</v>
      </c>
      <c r="B120" s="10"/>
      <c r="C120" s="10" t="s">
        <v>442</v>
      </c>
      <c r="D120" s="10"/>
      <c r="E120" s="10"/>
      <c r="F120" s="10"/>
    </row>
    <row r="121" spans="1:6" ht="12.75">
      <c r="A121" s="10"/>
      <c r="B121" s="10"/>
      <c r="C121" s="10"/>
      <c r="D121" s="10"/>
      <c r="E121" s="10"/>
      <c r="F121" s="10"/>
    </row>
    <row r="122" spans="1:6" ht="12.75">
      <c r="A122" s="10"/>
      <c r="B122" s="10"/>
      <c r="C122" s="10"/>
      <c r="D122" s="10"/>
      <c r="E122" s="10"/>
      <c r="F122" s="10"/>
    </row>
    <row r="123" spans="1:3" ht="12.75">
      <c r="A123" s="10"/>
      <c r="B123" s="10"/>
      <c r="C123" s="10"/>
    </row>
    <row r="124" spans="1:3" ht="12.75">
      <c r="A124" s="10"/>
      <c r="B124" s="10"/>
      <c r="C124" s="10"/>
    </row>
    <row r="125" spans="1:3" ht="12.75">
      <c r="A125" s="10"/>
      <c r="B125" s="10"/>
      <c r="C125" s="10"/>
    </row>
    <row r="126" spans="1:3" ht="12.75">
      <c r="A126" s="10" t="s">
        <v>280</v>
      </c>
      <c r="B126" s="10"/>
      <c r="C126" s="10"/>
    </row>
    <row r="127" spans="1:6" ht="12.75">
      <c r="A127" s="10"/>
      <c r="B127" s="10"/>
      <c r="C127" s="10"/>
      <c r="D127" s="10"/>
      <c r="E127" s="10"/>
      <c r="F127" s="10"/>
    </row>
    <row r="128" spans="1:6" ht="12.75">
      <c r="A128" s="10"/>
      <c r="B128" s="10"/>
      <c r="C128" s="10"/>
      <c r="D128" s="10"/>
      <c r="E128" s="10"/>
      <c r="F128" s="10"/>
    </row>
    <row r="129" spans="1:6" ht="12.75">
      <c r="A129" s="10"/>
      <c r="B129" s="10"/>
      <c r="C129" s="10"/>
      <c r="D129" s="10"/>
      <c r="E129" s="10"/>
      <c r="F129" s="10"/>
    </row>
  </sheetData>
  <sheetProtection/>
  <mergeCells count="16">
    <mergeCell ref="A52:C52"/>
    <mergeCell ref="D15:E15"/>
    <mergeCell ref="A50:F50"/>
    <mergeCell ref="A32:F32"/>
    <mergeCell ref="A33:F33"/>
    <mergeCell ref="A54:C54"/>
    <mergeCell ref="E73:G73"/>
    <mergeCell ref="A75:B75"/>
    <mergeCell ref="A76:B76"/>
    <mergeCell ref="A95:C95"/>
    <mergeCell ref="A98:C98"/>
    <mergeCell ref="A1:F1"/>
    <mergeCell ref="A2:F2"/>
    <mergeCell ref="C3:D3"/>
    <mergeCell ref="A12:F12"/>
    <mergeCell ref="D14:E14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J232"/>
  <sheetViews>
    <sheetView zoomScalePageLayoutView="0" workbookViewId="0" topLeftCell="A97">
      <selection activeCell="F60" sqref="F60"/>
    </sheetView>
  </sheetViews>
  <sheetFormatPr defaultColWidth="9.00390625" defaultRowHeight="12.75"/>
  <cols>
    <col min="1" max="1" width="27.375" style="0" customWidth="1"/>
    <col min="2" max="2" width="11.00390625" style="0" customWidth="1"/>
    <col min="3" max="3" width="15.625" style="0" customWidth="1"/>
    <col min="4" max="4" width="12.125" style="0" customWidth="1"/>
    <col min="5" max="5" width="12.50390625" style="0" customWidth="1"/>
    <col min="6" max="6" width="10.375" style="0" customWidth="1"/>
    <col min="7" max="7" width="10.875" style="0" customWidth="1"/>
  </cols>
  <sheetData>
    <row r="1" spans="1:6" ht="12.75">
      <c r="A1" s="216" t="s">
        <v>448</v>
      </c>
      <c r="B1" s="216"/>
      <c r="C1" s="216"/>
      <c r="D1" s="216"/>
      <c r="E1" s="216"/>
      <c r="F1" s="216"/>
    </row>
    <row r="2" spans="1:6" ht="12.75">
      <c r="A2" s="228" t="s">
        <v>28</v>
      </c>
      <c r="B2" s="228"/>
      <c r="C2" s="228"/>
      <c r="D2" s="228"/>
      <c r="E2" s="228"/>
      <c r="F2" s="228"/>
    </row>
    <row r="3" spans="1:6" ht="12.75">
      <c r="A3" s="39"/>
      <c r="B3" s="65" t="s">
        <v>26</v>
      </c>
      <c r="C3" s="217" t="s">
        <v>366</v>
      </c>
      <c r="D3" s="228"/>
      <c r="E3" s="9" t="s">
        <v>52</v>
      </c>
      <c r="F3" s="10"/>
    </row>
    <row r="4" spans="1:6" ht="12.75">
      <c r="A4" s="39"/>
      <c r="B4" s="9"/>
      <c r="C4" s="9"/>
      <c r="D4" s="10"/>
      <c r="E4" s="9"/>
      <c r="F4" s="10"/>
    </row>
    <row r="5" spans="1:6" ht="12.75">
      <c r="A5" s="39" t="s">
        <v>21</v>
      </c>
      <c r="B5" s="40"/>
      <c r="C5" s="40"/>
      <c r="D5" s="40"/>
      <c r="E5" s="9" t="s">
        <v>354</v>
      </c>
      <c r="F5" s="10"/>
    </row>
    <row r="6" spans="1:6" ht="12.75">
      <c r="A6" s="66" t="s">
        <v>262</v>
      </c>
      <c r="B6" s="67"/>
      <c r="C6" s="67"/>
      <c r="D6" s="67"/>
      <c r="E6" s="68" t="s">
        <v>692</v>
      </c>
      <c r="F6" s="69"/>
    </row>
    <row r="7" spans="1:6" ht="12.75">
      <c r="A7" s="66" t="s">
        <v>263</v>
      </c>
      <c r="B7" s="67"/>
      <c r="C7" s="67"/>
      <c r="D7" s="67"/>
      <c r="E7" s="68" t="s">
        <v>367</v>
      </c>
      <c r="F7" s="69"/>
    </row>
    <row r="8" spans="1:6" ht="12.75">
      <c r="A8" s="66" t="s">
        <v>264</v>
      </c>
      <c r="B8" s="68"/>
      <c r="C8" s="69"/>
      <c r="D8" s="69"/>
      <c r="E8" s="9" t="s">
        <v>524</v>
      </c>
      <c r="F8" s="69"/>
    </row>
    <row r="9" spans="1:6" ht="12.75">
      <c r="A9" s="39" t="s">
        <v>265</v>
      </c>
      <c r="B9" s="40"/>
      <c r="C9" s="40"/>
      <c r="D9" s="40"/>
      <c r="E9" s="9" t="s">
        <v>562</v>
      </c>
      <c r="F9" s="10"/>
    </row>
    <row r="10" spans="1:6" ht="12.75">
      <c r="A10" s="39" t="s">
        <v>455</v>
      </c>
      <c r="B10" s="39"/>
      <c r="C10" s="40"/>
      <c r="D10" s="40"/>
      <c r="E10" s="9"/>
      <c r="F10" s="10"/>
    </row>
    <row r="11" spans="1:6" ht="12.75">
      <c r="A11" s="217" t="s">
        <v>578</v>
      </c>
      <c r="B11" s="217"/>
      <c r="C11" s="217"/>
      <c r="D11" s="217"/>
      <c r="E11" s="217"/>
      <c r="F11" s="217"/>
    </row>
    <row r="12" spans="1:6" ht="12.75">
      <c r="A12" s="65"/>
      <c r="B12" s="65"/>
      <c r="C12" s="65"/>
      <c r="D12" s="65"/>
      <c r="E12" s="65"/>
      <c r="F12" s="65"/>
    </row>
    <row r="13" spans="1:6" ht="12.75">
      <c r="A13" s="70" t="s">
        <v>0</v>
      </c>
      <c r="B13" s="71" t="s">
        <v>23</v>
      </c>
      <c r="C13" s="71" t="s">
        <v>5</v>
      </c>
      <c r="D13" s="229" t="s">
        <v>24</v>
      </c>
      <c r="E13" s="230"/>
      <c r="F13" s="71" t="s">
        <v>7</v>
      </c>
    </row>
    <row r="14" spans="1:6" ht="12.75">
      <c r="A14" s="39" t="s">
        <v>1</v>
      </c>
      <c r="B14" s="73" t="s">
        <v>2</v>
      </c>
      <c r="C14" s="73" t="s">
        <v>2</v>
      </c>
      <c r="D14" s="231" t="s">
        <v>450</v>
      </c>
      <c r="E14" s="232"/>
      <c r="F14" s="73" t="s">
        <v>8</v>
      </c>
    </row>
    <row r="15" spans="1:6" ht="12.75">
      <c r="A15" s="72"/>
      <c r="B15" s="74" t="s">
        <v>3</v>
      </c>
      <c r="C15" s="74" t="s">
        <v>3</v>
      </c>
      <c r="D15" s="75" t="s">
        <v>2</v>
      </c>
      <c r="E15" s="76" t="s">
        <v>6</v>
      </c>
      <c r="F15" s="73"/>
    </row>
    <row r="16" spans="1:6" ht="12.75">
      <c r="A16" s="77"/>
      <c r="B16" s="75" t="s">
        <v>4</v>
      </c>
      <c r="C16" s="75" t="s">
        <v>4</v>
      </c>
      <c r="D16" s="75" t="s">
        <v>4</v>
      </c>
      <c r="E16" s="75" t="s">
        <v>4</v>
      </c>
      <c r="F16" s="74"/>
    </row>
    <row r="17" spans="1:6" ht="12.75">
      <c r="A17" s="76" t="s">
        <v>70</v>
      </c>
      <c r="B17" s="76">
        <v>513600.04</v>
      </c>
      <c r="C17" s="76">
        <v>524408.84</v>
      </c>
      <c r="D17" s="76">
        <v>35595.16</v>
      </c>
      <c r="E17" s="76">
        <v>-7840.64</v>
      </c>
      <c r="F17" s="70"/>
    </row>
    <row r="18" spans="1:6" ht="12.75">
      <c r="A18" s="76" t="s">
        <v>11</v>
      </c>
      <c r="B18" s="76">
        <v>167332.76</v>
      </c>
      <c r="C18" s="76">
        <v>172664.66</v>
      </c>
      <c r="D18" s="76">
        <v>10370.47</v>
      </c>
      <c r="E18" s="76">
        <v>-3683.68</v>
      </c>
      <c r="F18" s="72"/>
    </row>
    <row r="19" spans="1:6" ht="12.75">
      <c r="A19" s="62" t="s">
        <v>65</v>
      </c>
      <c r="B19" s="62">
        <f>SUM(B17:B18)</f>
        <v>680932.8</v>
      </c>
      <c r="C19" s="62">
        <f>SUM(C17:C18)</f>
        <v>697073.5</v>
      </c>
      <c r="D19" s="62">
        <f>SUM(D17:D18)</f>
        <v>45965.630000000005</v>
      </c>
      <c r="E19" s="62">
        <f>SUM(E17:E18)</f>
        <v>-11524.32</v>
      </c>
      <c r="F19" s="78"/>
    </row>
    <row r="20" spans="1:6" ht="12.75">
      <c r="A20" s="76" t="s">
        <v>318</v>
      </c>
      <c r="B20" s="76">
        <v>198082.56</v>
      </c>
      <c r="C20" s="76">
        <v>196945.93</v>
      </c>
      <c r="D20" s="76">
        <v>20524.31</v>
      </c>
      <c r="E20" s="76">
        <v>4017.78</v>
      </c>
      <c r="F20" s="78"/>
    </row>
    <row r="21" spans="1:6" ht="12.75">
      <c r="A21" s="62" t="s">
        <v>13</v>
      </c>
      <c r="B21" s="62">
        <f>SUM(B19:B20)</f>
        <v>879015.3600000001</v>
      </c>
      <c r="C21" s="62">
        <f>SUM(C19:C20)</f>
        <v>894019.4299999999</v>
      </c>
      <c r="D21" s="62">
        <f>SUM(D19:D20)</f>
        <v>66489.94</v>
      </c>
      <c r="E21" s="62">
        <f>SUM(E19:E20)</f>
        <v>-7506.539999999999</v>
      </c>
      <c r="F21" s="79">
        <v>101</v>
      </c>
    </row>
    <row r="22" spans="1:6" ht="12.75">
      <c r="A22" s="62"/>
      <c r="B22" s="76"/>
      <c r="C22" s="76"/>
      <c r="D22" s="76"/>
      <c r="E22" s="76"/>
      <c r="F22" s="80"/>
    </row>
    <row r="23" spans="1:6" ht="12.75">
      <c r="A23" s="81"/>
      <c r="B23" s="82"/>
      <c r="C23" s="76"/>
      <c r="D23" s="76"/>
      <c r="E23" s="76"/>
      <c r="F23" s="78"/>
    </row>
    <row r="24" spans="1:6" ht="12.75">
      <c r="A24" s="81" t="s">
        <v>71</v>
      </c>
      <c r="B24" s="82">
        <v>1492718.02</v>
      </c>
      <c r="C24" s="76">
        <v>1469630.23</v>
      </c>
      <c r="D24" s="76"/>
      <c r="E24" s="76"/>
      <c r="F24" s="78"/>
    </row>
    <row r="25" spans="1:6" ht="12.75">
      <c r="A25" s="81" t="s">
        <v>79</v>
      </c>
      <c r="B25" s="82">
        <v>563551.37</v>
      </c>
      <c r="C25" s="76">
        <v>561900.17</v>
      </c>
      <c r="D25" s="76"/>
      <c r="E25" s="76"/>
      <c r="F25" s="78"/>
    </row>
    <row r="26" spans="1:6" ht="12.75">
      <c r="A26" s="81"/>
      <c r="B26" s="83"/>
      <c r="C26" s="62"/>
      <c r="D26" s="62"/>
      <c r="E26" s="62"/>
      <c r="F26" s="78"/>
    </row>
    <row r="27" spans="1:6" ht="12.75">
      <c r="A27" s="81" t="s">
        <v>73</v>
      </c>
      <c r="B27" s="83">
        <f>SUM(B24:B26)</f>
        <v>2056269.3900000001</v>
      </c>
      <c r="C27" s="62">
        <f>SUM(C24:C26)</f>
        <v>2031530.4</v>
      </c>
      <c r="D27" s="62"/>
      <c r="E27" s="62"/>
      <c r="F27" s="79"/>
    </row>
    <row r="28" spans="1:6" ht="12.75">
      <c r="A28" s="84"/>
      <c r="B28" s="85"/>
      <c r="C28" s="86"/>
      <c r="D28" s="86"/>
      <c r="E28" s="86"/>
      <c r="F28" s="86"/>
    </row>
    <row r="29" spans="1:6" ht="12.75">
      <c r="A29" s="216" t="s">
        <v>246</v>
      </c>
      <c r="B29" s="216"/>
      <c r="C29" s="216"/>
      <c r="D29" s="216"/>
      <c r="E29" s="216"/>
      <c r="F29" s="216"/>
    </row>
    <row r="30" spans="1:6" ht="12.75">
      <c r="A30" s="216" t="s">
        <v>247</v>
      </c>
      <c r="B30" s="216"/>
      <c r="C30" s="216"/>
      <c r="D30" s="216"/>
      <c r="E30" s="216"/>
      <c r="F30" s="216"/>
    </row>
    <row r="31" spans="1:6" ht="12.75">
      <c r="A31" s="63"/>
      <c r="B31" s="63"/>
      <c r="C31" s="63"/>
      <c r="D31" s="63"/>
      <c r="E31" s="63"/>
      <c r="F31" s="63"/>
    </row>
    <row r="32" spans="1:6" ht="12.75">
      <c r="A32" s="87" t="s">
        <v>456</v>
      </c>
      <c r="B32" s="88"/>
      <c r="C32" s="88"/>
      <c r="D32" s="88"/>
      <c r="E32" s="89"/>
      <c r="F32" s="89">
        <v>67480.4</v>
      </c>
    </row>
    <row r="33" spans="1:6" ht="12.75">
      <c r="A33" s="131"/>
      <c r="B33" s="132"/>
      <c r="C33" s="132"/>
      <c r="D33" s="132"/>
      <c r="E33" s="133"/>
      <c r="F33" s="89"/>
    </row>
    <row r="34" spans="1:6" ht="12.75">
      <c r="A34" s="90" t="s">
        <v>15</v>
      </c>
      <c r="B34" s="91"/>
      <c r="C34" s="91"/>
      <c r="D34" s="91"/>
      <c r="E34" s="92"/>
      <c r="F34" s="43"/>
    </row>
    <row r="35" spans="1:6" ht="12.75">
      <c r="A35" s="93" t="s">
        <v>253</v>
      </c>
      <c r="B35" s="94"/>
      <c r="C35" s="94"/>
      <c r="D35" s="47"/>
      <c r="E35" s="43"/>
      <c r="F35" s="43">
        <f>SUM(C20)</f>
        <v>196945.93</v>
      </c>
    </row>
    <row r="36" spans="1:6" ht="12.75">
      <c r="A36" s="93" t="s">
        <v>254</v>
      </c>
      <c r="B36" s="94"/>
      <c r="C36" s="94"/>
      <c r="D36" s="47"/>
      <c r="E36" s="43"/>
      <c r="F36" s="43"/>
    </row>
    <row r="37" spans="1:6" ht="12.75">
      <c r="A37" s="95" t="s">
        <v>14</v>
      </c>
      <c r="B37" s="96"/>
      <c r="C37" s="96"/>
      <c r="D37" s="96"/>
      <c r="E37" s="97"/>
      <c r="F37" s="97">
        <f>SUM(F35:F36)</f>
        <v>196945.93</v>
      </c>
    </row>
    <row r="38" spans="1:6" ht="12.75">
      <c r="A38" s="98"/>
      <c r="B38" s="99"/>
      <c r="C38" s="99"/>
      <c r="D38" s="99"/>
      <c r="E38" s="126"/>
      <c r="F38" s="97"/>
    </row>
    <row r="39" spans="1:6" ht="12.75">
      <c r="A39" s="98" t="s">
        <v>391</v>
      </c>
      <c r="B39" s="99"/>
      <c r="C39" s="100"/>
      <c r="D39" s="100"/>
      <c r="E39" s="101"/>
      <c r="F39" s="43">
        <v>0</v>
      </c>
    </row>
    <row r="40" spans="1:6" ht="12.75">
      <c r="A40" s="98"/>
      <c r="B40" s="99"/>
      <c r="C40" s="100"/>
      <c r="D40" s="100"/>
      <c r="E40" s="101"/>
      <c r="F40" s="101"/>
    </row>
    <row r="41" spans="1:6" ht="12.75">
      <c r="A41" s="98" t="s">
        <v>16</v>
      </c>
      <c r="B41" s="99"/>
      <c r="C41" s="99"/>
      <c r="D41" s="99"/>
      <c r="E41" s="99"/>
      <c r="F41" s="80"/>
    </row>
    <row r="42" spans="1:6" ht="12.75">
      <c r="A42" s="102" t="s">
        <v>457</v>
      </c>
      <c r="B42" s="103"/>
      <c r="C42" s="103"/>
      <c r="D42" s="103"/>
      <c r="E42" s="103"/>
      <c r="F42" s="79">
        <f>SUM(F32+F37-F39)</f>
        <v>264426.32999999996</v>
      </c>
    </row>
    <row r="43" spans="1:6" ht="12.75">
      <c r="A43" s="86"/>
      <c r="B43" s="86"/>
      <c r="C43" s="86"/>
      <c r="D43" s="86"/>
      <c r="E43" s="86"/>
      <c r="F43" s="86"/>
    </row>
    <row r="44" spans="1:6" ht="12.75">
      <c r="A44" s="104" t="s">
        <v>75</v>
      </c>
      <c r="B44" s="39"/>
      <c r="C44" s="39"/>
      <c r="D44" s="39"/>
      <c r="E44" s="39"/>
      <c r="F44" s="39"/>
    </row>
    <row r="45" spans="1:6" ht="12.75">
      <c r="A45" s="104"/>
      <c r="B45" s="39"/>
      <c r="C45" s="39"/>
      <c r="D45" s="39"/>
      <c r="E45" s="39"/>
      <c r="F45" s="39"/>
    </row>
    <row r="46" spans="1:6" ht="12.75">
      <c r="A46" s="217" t="s">
        <v>601</v>
      </c>
      <c r="B46" s="217"/>
      <c r="C46" s="217"/>
      <c r="D46" s="217"/>
      <c r="E46" s="217"/>
      <c r="F46" s="217"/>
    </row>
    <row r="47" spans="1:6" ht="12.75">
      <c r="A47" s="65"/>
      <c r="B47" s="65"/>
      <c r="C47" s="65"/>
      <c r="D47" s="65"/>
      <c r="E47" s="65"/>
      <c r="F47" s="65"/>
    </row>
    <row r="48" spans="1:6" ht="12.75">
      <c r="A48" s="215" t="s">
        <v>458</v>
      </c>
      <c r="B48" s="215"/>
      <c r="C48" s="215"/>
      <c r="D48" s="106">
        <v>20933.25</v>
      </c>
      <c r="E48" s="65"/>
      <c r="F48" s="65"/>
    </row>
    <row r="49" spans="1:6" ht="12.75">
      <c r="A49" s="107" t="s">
        <v>257</v>
      </c>
      <c r="B49" s="108"/>
      <c r="C49" s="108"/>
      <c r="D49" s="134"/>
      <c r="E49" s="65"/>
      <c r="F49" s="65"/>
    </row>
    <row r="50" spans="1:6" ht="12.75">
      <c r="A50" s="218" t="s">
        <v>255</v>
      </c>
      <c r="B50" s="219"/>
      <c r="C50" s="219"/>
      <c r="D50" s="110">
        <f>SUM(B19)</f>
        <v>680932.8</v>
      </c>
      <c r="E50" s="65"/>
      <c r="F50" s="65"/>
    </row>
    <row r="51" spans="1:6" ht="12.75">
      <c r="A51" s="109" t="s">
        <v>274</v>
      </c>
      <c r="B51" s="109"/>
      <c r="C51" s="109"/>
      <c r="D51" s="64">
        <v>0</v>
      </c>
      <c r="E51" s="65"/>
      <c r="F51" s="65"/>
    </row>
    <row r="52" spans="1:6" ht="12.75">
      <c r="A52" s="107" t="s">
        <v>268</v>
      </c>
      <c r="B52" s="107"/>
      <c r="C52" s="107"/>
      <c r="D52" s="106">
        <f>SUM(D50:D51)</f>
        <v>680932.8</v>
      </c>
      <c r="E52" s="65"/>
      <c r="F52" s="65"/>
    </row>
    <row r="53" spans="1:6" ht="12.75">
      <c r="A53" s="107"/>
      <c r="B53" s="107"/>
      <c r="C53" s="107"/>
      <c r="D53" s="106"/>
      <c r="E53" s="65"/>
      <c r="F53" s="65"/>
    </row>
    <row r="54" spans="1:6" ht="12.75">
      <c r="A54" s="107"/>
      <c r="B54" s="107"/>
      <c r="C54" s="107"/>
      <c r="D54" s="106"/>
      <c r="E54" s="65"/>
      <c r="F54" s="65"/>
    </row>
    <row r="55" spans="1:6" ht="12.75">
      <c r="A55" s="107"/>
      <c r="B55" s="107"/>
      <c r="C55" s="107"/>
      <c r="D55" s="106"/>
      <c r="E55" s="65"/>
      <c r="F55" s="65"/>
    </row>
    <row r="56" spans="1:6" ht="12.75">
      <c r="A56" s="107"/>
      <c r="B56" s="107"/>
      <c r="C56" s="107"/>
      <c r="D56" s="106"/>
      <c r="E56" s="65"/>
      <c r="F56" s="65"/>
    </row>
    <row r="57" spans="1:6" ht="12.75">
      <c r="A57" s="107"/>
      <c r="B57" s="107"/>
      <c r="C57" s="107"/>
      <c r="D57" s="106"/>
      <c r="E57" s="65"/>
      <c r="F57" s="65"/>
    </row>
    <row r="58" spans="1:6" ht="12.75">
      <c r="A58" s="107"/>
      <c r="B58" s="107"/>
      <c r="C58" s="107"/>
      <c r="D58" s="106"/>
      <c r="E58" s="65"/>
      <c r="F58" s="65"/>
    </row>
    <row r="59" spans="1:6" ht="12.75">
      <c r="A59" s="107"/>
      <c r="B59" s="107"/>
      <c r="C59" s="107"/>
      <c r="D59" s="106"/>
      <c r="E59" s="65"/>
      <c r="F59" s="65"/>
    </row>
    <row r="60" spans="1:6" ht="12.75">
      <c r="A60" s="107"/>
      <c r="B60" s="107"/>
      <c r="C60" s="107"/>
      <c r="D60" s="106"/>
      <c r="E60" s="65"/>
      <c r="F60" s="65"/>
    </row>
    <row r="61" spans="1:6" ht="12.75">
      <c r="A61" s="107"/>
      <c r="B61" s="107"/>
      <c r="C61" s="107"/>
      <c r="D61" s="106"/>
      <c r="E61" s="65"/>
      <c r="F61" s="65"/>
    </row>
    <row r="62" spans="1:6" ht="12.75">
      <c r="A62" s="107"/>
      <c r="B62" s="107"/>
      <c r="C62" s="107"/>
      <c r="D62" s="106"/>
      <c r="E62" s="65"/>
      <c r="F62" s="65"/>
    </row>
    <row r="63" spans="1:6" ht="12.75">
      <c r="A63" s="107"/>
      <c r="B63" s="107"/>
      <c r="C63" s="107"/>
      <c r="D63" s="106"/>
      <c r="E63" s="65"/>
      <c r="F63" s="65"/>
    </row>
    <row r="64" spans="1:6" ht="12.75">
      <c r="A64" s="107"/>
      <c r="B64" s="107"/>
      <c r="C64" s="107"/>
      <c r="D64" s="106"/>
      <c r="E64" s="65"/>
      <c r="F64" s="65"/>
    </row>
    <row r="65" spans="1:6" ht="12.75">
      <c r="A65" s="107"/>
      <c r="B65" s="107"/>
      <c r="C65" s="107"/>
      <c r="D65" s="106"/>
      <c r="E65" s="65"/>
      <c r="F65" s="65"/>
    </row>
    <row r="66" spans="1:6" ht="12.75">
      <c r="A66" s="107"/>
      <c r="B66" s="107"/>
      <c r="C66" s="107"/>
      <c r="D66" s="106"/>
      <c r="E66" s="65"/>
      <c r="F66" s="65"/>
    </row>
    <row r="67" spans="1:6" ht="12.75">
      <c r="A67" s="107"/>
      <c r="B67" s="107"/>
      <c r="C67" s="107"/>
      <c r="D67" s="106"/>
      <c r="E67" s="65"/>
      <c r="F67" s="65"/>
    </row>
    <row r="68" spans="1:6" ht="12.75">
      <c r="A68" s="107"/>
      <c r="B68" s="107"/>
      <c r="C68" s="107"/>
      <c r="D68" s="111"/>
      <c r="E68" s="65"/>
      <c r="F68" s="65"/>
    </row>
    <row r="69" spans="1:6" ht="12.75">
      <c r="A69" s="107" t="s">
        <v>258</v>
      </c>
      <c r="B69" s="108"/>
      <c r="C69" s="108"/>
      <c r="D69" s="65"/>
      <c r="E69" s="65"/>
      <c r="F69" s="65"/>
    </row>
    <row r="70" spans="1:6" ht="12.75">
      <c r="A70" s="108" t="s">
        <v>111</v>
      </c>
      <c r="B70" s="108"/>
      <c r="C70" s="108"/>
      <c r="D70" s="65"/>
      <c r="E70" s="65"/>
      <c r="F70" s="65"/>
    </row>
    <row r="71" spans="1:7" ht="12.75">
      <c r="A71" s="32" t="s">
        <v>250</v>
      </c>
      <c r="B71" s="33"/>
      <c r="C71" s="34" t="s">
        <v>483</v>
      </c>
      <c r="D71" s="34" t="s">
        <v>66</v>
      </c>
      <c r="E71" s="226" t="s">
        <v>490</v>
      </c>
      <c r="F71" s="214"/>
      <c r="G71" s="227"/>
    </row>
    <row r="72" spans="1:7" ht="12.75">
      <c r="A72" s="35" t="s">
        <v>251</v>
      </c>
      <c r="B72" s="36"/>
      <c r="C72" s="46" t="s">
        <v>484</v>
      </c>
      <c r="D72" s="37" t="s">
        <v>4</v>
      </c>
      <c r="E72" s="154" t="s">
        <v>485</v>
      </c>
      <c r="F72" s="5" t="s">
        <v>486</v>
      </c>
      <c r="G72" s="5" t="s">
        <v>487</v>
      </c>
    </row>
    <row r="73" spans="1:9" ht="12.75">
      <c r="A73" s="220" t="s">
        <v>249</v>
      </c>
      <c r="B73" s="221"/>
      <c r="C73" s="151" t="s">
        <v>260</v>
      </c>
      <c r="D73" s="112">
        <v>78667.08</v>
      </c>
      <c r="E73" s="13" t="s">
        <v>488</v>
      </c>
      <c r="F73" s="43">
        <v>1.39</v>
      </c>
      <c r="G73" s="76">
        <v>1.39</v>
      </c>
      <c r="I73" s="51"/>
    </row>
    <row r="74" spans="1:9" ht="12.75">
      <c r="A74" s="213" t="s">
        <v>256</v>
      </c>
      <c r="B74" s="214"/>
      <c r="C74" s="191" t="s">
        <v>97</v>
      </c>
      <c r="D74" s="192">
        <v>237415.94</v>
      </c>
      <c r="E74" s="13" t="s">
        <v>488</v>
      </c>
      <c r="F74" s="43">
        <v>3.67</v>
      </c>
      <c r="G74" s="76">
        <v>4.3</v>
      </c>
      <c r="I74" s="51"/>
    </row>
    <row r="75" spans="1:7" ht="12.75">
      <c r="A75" s="175" t="s">
        <v>598</v>
      </c>
      <c r="B75" s="115"/>
      <c r="C75" s="191"/>
      <c r="D75" s="82"/>
      <c r="E75" s="190"/>
      <c r="F75" s="176"/>
      <c r="G75" s="176"/>
    </row>
    <row r="76" spans="1:9" ht="12.75">
      <c r="A76" s="114" t="s">
        <v>67</v>
      </c>
      <c r="B76" s="115"/>
      <c r="C76" s="151" t="s">
        <v>597</v>
      </c>
      <c r="D76" s="82">
        <v>18016.08</v>
      </c>
      <c r="E76" s="13" t="s">
        <v>488</v>
      </c>
      <c r="F76" s="43">
        <v>0.31</v>
      </c>
      <c r="G76" s="76">
        <v>0.32</v>
      </c>
      <c r="I76" s="51"/>
    </row>
    <row r="77" spans="1:9" ht="12.75">
      <c r="A77" s="114" t="s">
        <v>68</v>
      </c>
      <c r="B77" s="115"/>
      <c r="C77" s="151" t="s">
        <v>20</v>
      </c>
      <c r="D77" s="116">
        <v>4527.6</v>
      </c>
      <c r="E77" s="13" t="s">
        <v>488</v>
      </c>
      <c r="F77" s="43">
        <v>0.08</v>
      </c>
      <c r="G77" s="76">
        <v>0.08</v>
      </c>
      <c r="I77" s="51"/>
    </row>
    <row r="78" spans="1:9" ht="12.75">
      <c r="A78" s="117" t="s">
        <v>78</v>
      </c>
      <c r="B78" s="118"/>
      <c r="C78" s="151" t="s">
        <v>76</v>
      </c>
      <c r="D78" s="116">
        <v>3867.3</v>
      </c>
      <c r="E78" s="13" t="s">
        <v>488</v>
      </c>
      <c r="F78" s="43">
        <v>0.06</v>
      </c>
      <c r="G78" s="76">
        <v>0.07</v>
      </c>
      <c r="I78" s="51"/>
    </row>
    <row r="79" spans="1:9" ht="12.75">
      <c r="A79" s="143" t="s">
        <v>492</v>
      </c>
      <c r="B79" s="118"/>
      <c r="C79" s="151" t="s">
        <v>261</v>
      </c>
      <c r="D79" s="82">
        <v>68621.74</v>
      </c>
      <c r="E79" s="13" t="s">
        <v>488</v>
      </c>
      <c r="F79" s="43">
        <v>1.16</v>
      </c>
      <c r="G79" s="76">
        <v>1.23</v>
      </c>
      <c r="I79" s="51"/>
    </row>
    <row r="80" spans="1:9" ht="12.75">
      <c r="A80" s="177" t="s">
        <v>596</v>
      </c>
      <c r="B80" s="118"/>
      <c r="C80" s="151"/>
      <c r="D80" s="116">
        <v>0</v>
      </c>
      <c r="E80" s="13"/>
      <c r="F80" s="76"/>
      <c r="G80" s="76"/>
      <c r="I80" s="51"/>
    </row>
    <row r="81" spans="1:9" ht="12.75">
      <c r="A81" s="113" t="s">
        <v>11</v>
      </c>
      <c r="B81" s="118"/>
      <c r="C81" s="151" t="s">
        <v>18</v>
      </c>
      <c r="D81" s="116">
        <v>167332.76</v>
      </c>
      <c r="E81" s="13" t="s">
        <v>488</v>
      </c>
      <c r="F81" s="76">
        <v>2.84</v>
      </c>
      <c r="G81" s="76">
        <v>2.98</v>
      </c>
      <c r="I81" s="51"/>
    </row>
    <row r="82" spans="1:8" ht="15">
      <c r="A82" s="113"/>
      <c r="B82" s="118"/>
      <c r="C82" s="151"/>
      <c r="D82" s="116"/>
      <c r="E82" s="76"/>
      <c r="F82" s="5"/>
      <c r="G82" s="5"/>
      <c r="H82" s="45"/>
    </row>
    <row r="83" spans="1:8" ht="15">
      <c r="A83" s="114"/>
      <c r="B83" s="119"/>
      <c r="C83" s="151"/>
      <c r="D83" s="82"/>
      <c r="E83" s="13"/>
      <c r="F83" s="76"/>
      <c r="G83" s="76"/>
      <c r="H83" s="45"/>
    </row>
    <row r="84" spans="1:8" ht="15">
      <c r="A84" s="117"/>
      <c r="B84" s="118"/>
      <c r="C84" s="116"/>
      <c r="D84" s="116"/>
      <c r="E84" s="113"/>
      <c r="F84" s="76"/>
      <c r="G84" s="5"/>
      <c r="H84" s="45"/>
    </row>
    <row r="85" spans="1:8" ht="15">
      <c r="A85" s="113" t="s">
        <v>269</v>
      </c>
      <c r="B85" s="43"/>
      <c r="C85" s="121"/>
      <c r="D85" s="121">
        <f>SUM(D73:D84)</f>
        <v>578448.5</v>
      </c>
      <c r="E85" s="113"/>
      <c r="F85" s="76"/>
      <c r="G85" s="5"/>
      <c r="H85" s="45"/>
    </row>
    <row r="86" spans="1:6" ht="12.75">
      <c r="A86" s="86"/>
      <c r="B86" s="44"/>
      <c r="C86" s="122"/>
      <c r="D86" s="123"/>
      <c r="E86" s="10"/>
      <c r="F86" s="10"/>
    </row>
    <row r="87" spans="1:6" ht="12.75">
      <c r="A87" s="44" t="s">
        <v>9</v>
      </c>
      <c r="B87" s="44"/>
      <c r="C87" s="122"/>
      <c r="D87" s="123">
        <v>57690.79</v>
      </c>
      <c r="E87" s="10" t="s">
        <v>276</v>
      </c>
      <c r="F87" s="10"/>
    </row>
    <row r="88" spans="1:6" ht="12.75">
      <c r="A88" s="42"/>
      <c r="B88" s="42"/>
      <c r="C88" s="42"/>
      <c r="D88" s="42"/>
      <c r="E88" s="42"/>
      <c r="F88" s="42"/>
    </row>
    <row r="89" spans="1:9" ht="12.75">
      <c r="A89" s="128" t="s">
        <v>275</v>
      </c>
      <c r="B89" s="128"/>
      <c r="C89" s="129"/>
      <c r="D89" s="130">
        <v>563</v>
      </c>
      <c r="E89" s="40" t="s">
        <v>278</v>
      </c>
      <c r="F89" s="40"/>
      <c r="G89" s="42"/>
      <c r="H89" s="42"/>
      <c r="I89" s="42"/>
    </row>
    <row r="90" spans="1:9" ht="12.75">
      <c r="A90" s="128" t="s">
        <v>279</v>
      </c>
      <c r="B90" s="128"/>
      <c r="C90" s="129"/>
      <c r="D90" s="130">
        <v>4620.06</v>
      </c>
      <c r="E90" s="40" t="s">
        <v>283</v>
      </c>
      <c r="F90" s="40"/>
      <c r="G90" s="42"/>
      <c r="H90" s="42"/>
      <c r="I90" s="42"/>
    </row>
    <row r="91" spans="1:6" ht="12.75">
      <c r="A91" s="40" t="s">
        <v>282</v>
      </c>
      <c r="B91" s="40"/>
      <c r="C91" s="40"/>
      <c r="D91" s="40">
        <v>8940</v>
      </c>
      <c r="E91" s="40"/>
      <c r="F91" s="40"/>
    </row>
    <row r="92" spans="1:6" ht="12.75">
      <c r="A92" s="107" t="s">
        <v>270</v>
      </c>
      <c r="B92" s="39"/>
      <c r="C92" s="39"/>
      <c r="D92" s="124">
        <f>SUM(D85:D91)</f>
        <v>650262.3500000001</v>
      </c>
      <c r="E92" s="125"/>
      <c r="F92" s="125"/>
    </row>
    <row r="93" spans="1:6" ht="12.75">
      <c r="A93" s="215" t="s">
        <v>459</v>
      </c>
      <c r="B93" s="215"/>
      <c r="C93" s="215"/>
      <c r="D93" s="106">
        <f>SUM(D48+D52-D92)</f>
        <v>51603.69999999995</v>
      </c>
      <c r="E93" s="125"/>
      <c r="F93" s="125"/>
    </row>
    <row r="94" spans="1:6" ht="12.75">
      <c r="A94" s="148" t="s">
        <v>501</v>
      </c>
      <c r="B94" s="125"/>
      <c r="C94" s="125"/>
      <c r="D94" s="106"/>
      <c r="E94" s="125"/>
      <c r="F94" s="125"/>
    </row>
    <row r="95" spans="1:6" ht="12.75">
      <c r="A95" s="148" t="s">
        <v>502</v>
      </c>
      <c r="B95" s="125"/>
      <c r="C95" s="125"/>
      <c r="D95" s="106">
        <v>11524.32</v>
      </c>
      <c r="E95" s="125"/>
      <c r="F95" s="125"/>
    </row>
    <row r="96" spans="1:6" ht="12.75">
      <c r="A96" s="212" t="s">
        <v>615</v>
      </c>
      <c r="B96" s="212"/>
      <c r="C96" s="212"/>
      <c r="D96" s="106">
        <f>SUM(D93+D95)</f>
        <v>63128.01999999995</v>
      </c>
      <c r="E96" s="125"/>
      <c r="F96" s="125"/>
    </row>
    <row r="97" spans="1:6" ht="12.75">
      <c r="A97" s="125"/>
      <c r="B97" s="125"/>
      <c r="C97" s="125"/>
      <c r="D97" s="136"/>
      <c r="E97" s="125"/>
      <c r="F97" s="125"/>
    </row>
    <row r="98" spans="1:7" ht="12.75">
      <c r="A98" s="9" t="s">
        <v>74</v>
      </c>
      <c r="B98" s="9"/>
      <c r="C98" s="9"/>
      <c r="D98" s="9"/>
      <c r="E98" s="9" t="s">
        <v>495</v>
      </c>
      <c r="F98" s="65" t="s">
        <v>104</v>
      </c>
      <c r="G98" s="65" t="s">
        <v>104</v>
      </c>
    </row>
    <row r="99" spans="1:10" ht="12.75">
      <c r="A99" s="9"/>
      <c r="B99" s="9"/>
      <c r="C99" s="9"/>
      <c r="D99" s="9"/>
      <c r="E99" s="50"/>
      <c r="F99" s="50" t="s">
        <v>634</v>
      </c>
      <c r="G99" t="s">
        <v>474</v>
      </c>
      <c r="J99" s="10"/>
    </row>
    <row r="100" spans="1:10" ht="12.75">
      <c r="A100" s="10" t="s">
        <v>77</v>
      </c>
      <c r="B100" s="10" t="s">
        <v>403</v>
      </c>
      <c r="C100" s="10"/>
      <c r="D100" s="10"/>
      <c r="E100" s="173" t="s">
        <v>592</v>
      </c>
      <c r="F100" s="110">
        <v>1758.64</v>
      </c>
      <c r="G100">
        <v>1777.5</v>
      </c>
      <c r="J100" s="110"/>
    </row>
    <row r="101" spans="1:10" ht="12.75">
      <c r="A101" s="10"/>
      <c r="B101" s="10" t="s">
        <v>404</v>
      </c>
      <c r="C101" s="10"/>
      <c r="D101" s="10"/>
      <c r="E101" s="173"/>
      <c r="F101" s="10"/>
      <c r="J101" s="10"/>
    </row>
    <row r="102" spans="1:10" ht="12.75">
      <c r="A102" s="10" t="s">
        <v>181</v>
      </c>
      <c r="B102" s="10" t="s">
        <v>108</v>
      </c>
      <c r="C102" s="10"/>
      <c r="D102" s="10"/>
      <c r="E102" s="173" t="s">
        <v>107</v>
      </c>
      <c r="F102" s="120">
        <v>21.54</v>
      </c>
      <c r="G102">
        <v>23.91</v>
      </c>
      <c r="J102" s="120"/>
    </row>
    <row r="103" spans="1:10" ht="12.75">
      <c r="A103" s="10" t="s">
        <v>181</v>
      </c>
      <c r="B103" s="10" t="s">
        <v>109</v>
      </c>
      <c r="C103" s="10"/>
      <c r="D103" s="10"/>
      <c r="E103" s="173" t="s">
        <v>107</v>
      </c>
      <c r="F103" s="120">
        <v>14.82</v>
      </c>
      <c r="G103">
        <v>16.45</v>
      </c>
      <c r="J103" s="120"/>
    </row>
    <row r="104" spans="1:6" ht="12.75">
      <c r="A104" s="10"/>
      <c r="B104" s="10"/>
      <c r="C104" s="10"/>
      <c r="D104" s="10"/>
      <c r="E104" s="120"/>
      <c r="F104" s="120"/>
    </row>
    <row r="105" spans="1:6" ht="12.75">
      <c r="A105" s="203" t="s">
        <v>112</v>
      </c>
      <c r="B105" s="203"/>
      <c r="C105" s="203"/>
      <c r="D105" s="9"/>
      <c r="E105" s="203"/>
      <c r="F105" s="203"/>
    </row>
    <row r="106" spans="1:6" ht="12.75">
      <c r="A106" s="203" t="s">
        <v>113</v>
      </c>
      <c r="B106" s="203"/>
      <c r="C106" s="203"/>
      <c r="D106" s="203"/>
      <c r="E106" s="203"/>
      <c r="F106" s="203"/>
    </row>
    <row r="107" spans="1:6" ht="12.75">
      <c r="A107" s="50" t="s">
        <v>503</v>
      </c>
      <c r="B107" s="203"/>
      <c r="C107" s="203"/>
      <c r="D107" s="203"/>
      <c r="E107" s="203"/>
      <c r="F107" s="203"/>
    </row>
    <row r="108" spans="1:6" ht="12.75">
      <c r="A108" t="s">
        <v>500</v>
      </c>
      <c r="B108" s="203"/>
      <c r="C108" s="203"/>
      <c r="D108" s="203"/>
      <c r="E108" s="203"/>
      <c r="F108" s="203"/>
    </row>
    <row r="109" spans="1:6" ht="12.75">
      <c r="A109" t="s">
        <v>654</v>
      </c>
      <c r="B109" s="203"/>
      <c r="C109" s="203"/>
      <c r="D109" s="203"/>
      <c r="E109" s="203"/>
      <c r="F109" s="203"/>
    </row>
    <row r="110" spans="1:6" ht="12.75">
      <c r="A110" t="s">
        <v>655</v>
      </c>
      <c r="B110" s="203"/>
      <c r="C110" s="203"/>
      <c r="D110" s="203"/>
      <c r="E110" s="203"/>
      <c r="F110" s="203"/>
    </row>
    <row r="111" spans="1:6" ht="12.75">
      <c r="A111" t="s">
        <v>656</v>
      </c>
      <c r="B111" s="203"/>
      <c r="C111" s="203"/>
      <c r="D111" s="203"/>
      <c r="E111" s="203"/>
      <c r="F111" s="203"/>
    </row>
    <row r="112" spans="1:6" ht="12.75">
      <c r="A112" t="s">
        <v>658</v>
      </c>
      <c r="B112" s="203"/>
      <c r="C112" s="203"/>
      <c r="D112" s="203"/>
      <c r="E112" s="203"/>
      <c r="F112" s="203"/>
    </row>
    <row r="113" spans="1:6" ht="12.75">
      <c r="A113" s="50" t="s">
        <v>657</v>
      </c>
      <c r="B113" s="203"/>
      <c r="C113" s="203"/>
      <c r="D113" s="203"/>
      <c r="E113" s="203"/>
      <c r="F113" s="203"/>
    </row>
    <row r="114" spans="1:6" ht="12.75">
      <c r="A114" t="s">
        <v>659</v>
      </c>
      <c r="B114" s="203"/>
      <c r="C114" s="203"/>
      <c r="D114" s="203"/>
      <c r="E114" s="203"/>
      <c r="F114" s="203"/>
    </row>
    <row r="115" spans="1:6" ht="12.75">
      <c r="A115" s="10"/>
      <c r="B115" s="10"/>
      <c r="C115" s="10"/>
      <c r="D115" s="10"/>
      <c r="E115" s="10"/>
      <c r="F115" s="10"/>
    </row>
    <row r="116" spans="1:6" ht="12.75">
      <c r="A116" s="10" t="s">
        <v>273</v>
      </c>
      <c r="B116" s="10"/>
      <c r="C116" s="10" t="s">
        <v>442</v>
      </c>
      <c r="D116" s="10"/>
      <c r="E116" s="10"/>
      <c r="F116" s="10"/>
    </row>
    <row r="117" spans="1:6" ht="12.75">
      <c r="A117" s="10"/>
      <c r="B117" s="10"/>
      <c r="C117" s="10"/>
      <c r="D117" s="10"/>
      <c r="E117" s="10"/>
      <c r="F117" s="10"/>
    </row>
    <row r="118" spans="1:6" ht="12.75">
      <c r="A118" s="10"/>
      <c r="B118" s="10"/>
      <c r="C118" s="10"/>
      <c r="D118" s="10"/>
      <c r="E118" s="10"/>
      <c r="F118" s="10"/>
    </row>
    <row r="119" spans="1:3" ht="12.75">
      <c r="A119" s="10"/>
      <c r="B119" s="10"/>
      <c r="C119" s="10"/>
    </row>
    <row r="120" spans="1:3" ht="12.75">
      <c r="A120" s="10"/>
      <c r="B120" s="10"/>
      <c r="C120" s="10"/>
    </row>
    <row r="121" spans="1:3" ht="12.75">
      <c r="A121" s="10"/>
      <c r="B121" s="10"/>
      <c r="C121" s="10"/>
    </row>
    <row r="122" spans="1:3" ht="12.75">
      <c r="A122" s="10" t="s">
        <v>280</v>
      </c>
      <c r="B122" s="10"/>
      <c r="C122" s="10"/>
    </row>
    <row r="123" spans="1:6" ht="12.75">
      <c r="A123" s="10"/>
      <c r="B123" s="10"/>
      <c r="C123" s="10"/>
      <c r="D123" s="10"/>
      <c r="E123" s="10"/>
      <c r="F123" s="10"/>
    </row>
    <row r="124" spans="1:6" ht="12.75">
      <c r="A124" s="10"/>
      <c r="B124" s="10"/>
      <c r="C124" s="10"/>
      <c r="D124" s="10"/>
      <c r="E124" s="10"/>
      <c r="F124" s="10"/>
    </row>
    <row r="125" spans="1:6" ht="12.75">
      <c r="A125" s="10"/>
      <c r="B125" s="10"/>
      <c r="C125" s="10"/>
      <c r="D125" s="10"/>
      <c r="E125" s="10"/>
      <c r="F125" s="10"/>
    </row>
    <row r="126" spans="1:6" ht="12.75">
      <c r="A126" s="10"/>
      <c r="B126" s="10"/>
      <c r="C126" s="10"/>
      <c r="D126" s="10"/>
      <c r="E126" s="10"/>
      <c r="F126" s="10"/>
    </row>
    <row r="127" spans="1:6" ht="12.75">
      <c r="A127" s="10"/>
      <c r="B127" s="10"/>
      <c r="C127" s="10"/>
      <c r="D127" s="10"/>
      <c r="E127" s="10"/>
      <c r="F127" s="10"/>
    </row>
    <row r="128" spans="1:6" ht="12.75">
      <c r="A128" s="10"/>
      <c r="B128" s="10"/>
      <c r="C128" s="10"/>
      <c r="D128" s="10"/>
      <c r="E128" s="10"/>
      <c r="F128" s="10"/>
    </row>
    <row r="129" spans="1:6" ht="12.75">
      <c r="A129" s="10"/>
      <c r="B129" s="10"/>
      <c r="C129" s="10"/>
      <c r="D129" s="10"/>
      <c r="E129" s="10"/>
      <c r="F129" s="10"/>
    </row>
    <row r="130" spans="1:6" ht="12.75">
      <c r="A130" s="10"/>
      <c r="B130" s="10"/>
      <c r="C130" s="10"/>
      <c r="D130" s="10"/>
      <c r="E130" s="10"/>
      <c r="F130" s="10"/>
    </row>
    <row r="131" spans="1:6" ht="12.75">
      <c r="A131" s="10"/>
      <c r="B131" s="10"/>
      <c r="C131" s="10"/>
      <c r="D131" s="10"/>
      <c r="E131" s="10"/>
      <c r="F131" s="10"/>
    </row>
    <row r="132" spans="1:6" ht="12.75">
      <c r="A132" s="10"/>
      <c r="B132" s="10"/>
      <c r="C132" s="10"/>
      <c r="D132" s="10"/>
      <c r="E132" s="10"/>
      <c r="F132" s="10"/>
    </row>
    <row r="133" spans="1:6" ht="12.75">
      <c r="A133" s="10"/>
      <c r="B133" s="10"/>
      <c r="C133" s="10"/>
      <c r="D133" s="10"/>
      <c r="E133" s="10"/>
      <c r="F133" s="10"/>
    </row>
    <row r="134" spans="1:6" ht="12.75">
      <c r="A134" s="10"/>
      <c r="B134" s="10"/>
      <c r="C134" s="10"/>
      <c r="D134" s="10"/>
      <c r="E134" s="10"/>
      <c r="F134" s="10"/>
    </row>
    <row r="135" spans="1:6" ht="12.75">
      <c r="A135" s="10"/>
      <c r="B135" s="10"/>
      <c r="C135" s="10"/>
      <c r="D135" s="10"/>
      <c r="E135" s="10"/>
      <c r="F135" s="10"/>
    </row>
    <row r="136" spans="1:6" ht="12.75">
      <c r="A136" s="10"/>
      <c r="B136" s="10"/>
      <c r="C136" s="10"/>
      <c r="D136" s="10"/>
      <c r="E136" s="10"/>
      <c r="F136" s="10"/>
    </row>
    <row r="137" spans="1:6" ht="12.75">
      <c r="A137" s="10"/>
      <c r="B137" s="10"/>
      <c r="C137" s="10"/>
      <c r="D137" s="10"/>
      <c r="E137" s="10"/>
      <c r="F137" s="10"/>
    </row>
    <row r="138" spans="1:6" ht="12.75">
      <c r="A138" s="10"/>
      <c r="B138" s="10"/>
      <c r="C138" s="10"/>
      <c r="D138" s="10"/>
      <c r="E138" s="10"/>
      <c r="F138" s="10"/>
    </row>
    <row r="139" spans="1:6" ht="12.75">
      <c r="A139" s="10"/>
      <c r="B139" s="10"/>
      <c r="C139" s="10"/>
      <c r="D139" s="10"/>
      <c r="E139" s="10"/>
      <c r="F139" s="10"/>
    </row>
    <row r="140" spans="1:6" ht="12.75">
      <c r="A140" s="10"/>
      <c r="B140" s="10"/>
      <c r="C140" s="10"/>
      <c r="D140" s="10"/>
      <c r="E140" s="10"/>
      <c r="F140" s="10"/>
    </row>
    <row r="141" spans="1:6" ht="12.75">
      <c r="A141" s="10"/>
      <c r="B141" s="10"/>
      <c r="C141" s="10"/>
      <c r="D141" s="10"/>
      <c r="E141" s="10"/>
      <c r="F141" s="10"/>
    </row>
    <row r="142" spans="1:6" ht="12.75">
      <c r="A142" s="10"/>
      <c r="B142" s="10"/>
      <c r="C142" s="10"/>
      <c r="D142" s="10"/>
      <c r="E142" s="10"/>
      <c r="F142" s="10"/>
    </row>
    <row r="143" spans="1:6" ht="12.75">
      <c r="A143" s="10"/>
      <c r="B143" s="10"/>
      <c r="C143" s="10"/>
      <c r="D143" s="10"/>
      <c r="E143" s="10"/>
      <c r="F143" s="10"/>
    </row>
    <row r="144" spans="1:6" ht="12.75">
      <c r="A144" s="10"/>
      <c r="B144" s="10"/>
      <c r="C144" s="10"/>
      <c r="D144" s="10"/>
      <c r="E144" s="10"/>
      <c r="F144" s="10"/>
    </row>
    <row r="145" spans="1:6" ht="12.75">
      <c r="A145" s="10"/>
      <c r="B145" s="10"/>
      <c r="C145" s="10"/>
      <c r="D145" s="10"/>
      <c r="E145" s="10"/>
      <c r="F145" s="10"/>
    </row>
    <row r="146" spans="1:6" ht="12.75">
      <c r="A146" s="10"/>
      <c r="B146" s="10"/>
      <c r="C146" s="10"/>
      <c r="D146" s="10"/>
      <c r="E146" s="10"/>
      <c r="F146" s="10"/>
    </row>
    <row r="147" spans="1:6" ht="12.75">
      <c r="A147" s="10"/>
      <c r="B147" s="10"/>
      <c r="C147" s="10"/>
      <c r="D147" s="10"/>
      <c r="E147" s="10"/>
      <c r="F147" s="10"/>
    </row>
    <row r="148" spans="1:6" ht="12.75">
      <c r="A148" s="10"/>
      <c r="B148" s="10"/>
      <c r="C148" s="10"/>
      <c r="D148" s="10"/>
      <c r="E148" s="10"/>
      <c r="F148" s="10"/>
    </row>
    <row r="149" spans="1:6" ht="12.75">
      <c r="A149" s="10"/>
      <c r="B149" s="10"/>
      <c r="C149" s="10"/>
      <c r="D149" s="10"/>
      <c r="E149" s="10"/>
      <c r="F149" s="10"/>
    </row>
    <row r="150" spans="1:6" ht="12.75">
      <c r="A150" s="10"/>
      <c r="B150" s="10"/>
      <c r="C150" s="10"/>
      <c r="D150" s="10"/>
      <c r="E150" s="10"/>
      <c r="F150" s="10"/>
    </row>
    <row r="151" spans="1:6" ht="12.75">
      <c r="A151" s="10"/>
      <c r="B151" s="10"/>
      <c r="C151" s="10"/>
      <c r="D151" s="10"/>
      <c r="E151" s="10"/>
      <c r="F151" s="10"/>
    </row>
    <row r="152" spans="1:6" ht="12.75">
      <c r="A152" s="10"/>
      <c r="B152" s="10"/>
      <c r="C152" s="10"/>
      <c r="D152" s="10"/>
      <c r="E152" s="10"/>
      <c r="F152" s="10"/>
    </row>
    <row r="153" spans="1:6" ht="12.75">
      <c r="A153" s="10"/>
      <c r="B153" s="10"/>
      <c r="C153" s="10"/>
      <c r="D153" s="10"/>
      <c r="E153" s="10"/>
      <c r="F153" s="10"/>
    </row>
    <row r="154" spans="1:6" ht="12.75">
      <c r="A154" s="10"/>
      <c r="B154" s="10"/>
      <c r="C154" s="10"/>
      <c r="D154" s="10"/>
      <c r="E154" s="10"/>
      <c r="F154" s="10"/>
    </row>
    <row r="155" spans="1:6" ht="12.75">
      <c r="A155" s="10"/>
      <c r="B155" s="10"/>
      <c r="C155" s="10"/>
      <c r="D155" s="10"/>
      <c r="E155" s="10"/>
      <c r="F155" s="10"/>
    </row>
    <row r="156" spans="1:6" ht="12.75">
      <c r="A156" s="10"/>
      <c r="B156" s="10"/>
      <c r="C156" s="10"/>
      <c r="D156" s="10"/>
      <c r="E156" s="10"/>
      <c r="F156" s="10"/>
    </row>
    <row r="157" spans="1:6" ht="12.75">
      <c r="A157" s="10"/>
      <c r="B157" s="10"/>
      <c r="C157" s="10"/>
      <c r="D157" s="10"/>
      <c r="E157" s="10"/>
      <c r="F157" s="10"/>
    </row>
    <row r="158" spans="1:6" ht="12.75">
      <c r="A158" s="10"/>
      <c r="B158" s="10"/>
      <c r="C158" s="10"/>
      <c r="D158" s="10"/>
      <c r="E158" s="10"/>
      <c r="F158" s="10"/>
    </row>
    <row r="159" spans="1:6" ht="12.75">
      <c r="A159" s="10"/>
      <c r="B159" s="10"/>
      <c r="C159" s="10"/>
      <c r="D159" s="10"/>
      <c r="E159" s="10"/>
      <c r="F159" s="10"/>
    </row>
    <row r="160" spans="1:6" ht="12.75">
      <c r="A160" s="10"/>
      <c r="B160" s="10"/>
      <c r="C160" s="10"/>
      <c r="D160" s="10"/>
      <c r="E160" s="10"/>
      <c r="F160" s="10"/>
    </row>
    <row r="161" spans="1:6" ht="12.75">
      <c r="A161" s="10"/>
      <c r="B161" s="10"/>
      <c r="C161" s="10"/>
      <c r="D161" s="10"/>
      <c r="E161" s="10"/>
      <c r="F161" s="10"/>
    </row>
    <row r="162" spans="1:6" ht="12.75">
      <c r="A162" s="10"/>
      <c r="B162" s="10"/>
      <c r="C162" s="10"/>
      <c r="D162" s="10"/>
      <c r="E162" s="10"/>
      <c r="F162" s="10"/>
    </row>
    <row r="163" spans="1:6" ht="12.75">
      <c r="A163" s="10"/>
      <c r="B163" s="10"/>
      <c r="C163" s="10"/>
      <c r="D163" s="10"/>
      <c r="E163" s="10"/>
      <c r="F163" s="10"/>
    </row>
    <row r="164" spans="1:6" ht="12.75">
      <c r="A164" s="10"/>
      <c r="B164" s="10"/>
      <c r="C164" s="10"/>
      <c r="D164" s="10"/>
      <c r="E164" s="10"/>
      <c r="F164" s="10"/>
    </row>
    <row r="165" spans="1:6" ht="12.75">
      <c r="A165" s="10"/>
      <c r="B165" s="10"/>
      <c r="C165" s="10"/>
      <c r="D165" s="10"/>
      <c r="E165" s="10"/>
      <c r="F165" s="10"/>
    </row>
    <row r="166" spans="1:6" ht="12.75">
      <c r="A166" s="10"/>
      <c r="B166" s="10"/>
      <c r="C166" s="10"/>
      <c r="D166" s="10"/>
      <c r="E166" s="10"/>
      <c r="F166" s="10"/>
    </row>
    <row r="167" spans="1:6" ht="12.75">
      <c r="A167" s="10"/>
      <c r="B167" s="10"/>
      <c r="C167" s="10"/>
      <c r="D167" s="10"/>
      <c r="E167" s="10"/>
      <c r="F167" s="10"/>
    </row>
    <row r="168" spans="1:6" ht="12.75">
      <c r="A168" s="10"/>
      <c r="B168" s="10"/>
      <c r="C168" s="10"/>
      <c r="D168" s="10"/>
      <c r="E168" s="10"/>
      <c r="F168" s="10"/>
    </row>
    <row r="169" spans="1:6" ht="12.75">
      <c r="A169" s="10"/>
      <c r="B169" s="10"/>
      <c r="C169" s="10"/>
      <c r="D169" s="10"/>
      <c r="E169" s="10"/>
      <c r="F169" s="10"/>
    </row>
    <row r="170" spans="1:6" ht="12.75">
      <c r="A170" s="10"/>
      <c r="B170" s="10"/>
      <c r="C170" s="10"/>
      <c r="D170" s="10"/>
      <c r="E170" s="10"/>
      <c r="F170" s="10"/>
    </row>
    <row r="171" spans="1:6" ht="12.75">
      <c r="A171" s="10"/>
      <c r="B171" s="10"/>
      <c r="C171" s="10"/>
      <c r="D171" s="10"/>
      <c r="E171" s="10"/>
      <c r="F171" s="10"/>
    </row>
    <row r="172" spans="1:6" ht="12.75">
      <c r="A172" s="10"/>
      <c r="B172" s="10"/>
      <c r="C172" s="10"/>
      <c r="D172" s="10"/>
      <c r="E172" s="10"/>
      <c r="F172" s="10"/>
    </row>
    <row r="173" spans="1:6" ht="12.75">
      <c r="A173" s="10"/>
      <c r="B173" s="10"/>
      <c r="C173" s="10"/>
      <c r="D173" s="10"/>
      <c r="E173" s="10"/>
      <c r="F173" s="10"/>
    </row>
    <row r="174" spans="1:6" ht="12.75">
      <c r="A174" s="10"/>
      <c r="B174" s="10"/>
      <c r="C174" s="10"/>
      <c r="D174" s="10"/>
      <c r="E174" s="10"/>
      <c r="F174" s="10"/>
    </row>
    <row r="175" spans="1:6" ht="12.75">
      <c r="A175" s="10"/>
      <c r="B175" s="10"/>
      <c r="C175" s="10"/>
      <c r="D175" s="10"/>
      <c r="E175" s="10"/>
      <c r="F175" s="10"/>
    </row>
    <row r="176" spans="1:6" ht="12.75">
      <c r="A176" s="10"/>
      <c r="B176" s="10"/>
      <c r="C176" s="10"/>
      <c r="D176" s="10"/>
      <c r="E176" s="10"/>
      <c r="F176" s="10"/>
    </row>
    <row r="177" spans="1:6" ht="12.75">
      <c r="A177" s="10"/>
      <c r="B177" s="10"/>
      <c r="C177" s="10"/>
      <c r="D177" s="10"/>
      <c r="E177" s="10"/>
      <c r="F177" s="10"/>
    </row>
    <row r="178" spans="1:6" ht="12.75">
      <c r="A178" s="10"/>
      <c r="B178" s="10"/>
      <c r="C178" s="10"/>
      <c r="D178" s="10"/>
      <c r="E178" s="10"/>
      <c r="F178" s="10"/>
    </row>
    <row r="179" spans="1:6" ht="12.75">
      <c r="A179" s="10"/>
      <c r="B179" s="10"/>
      <c r="C179" s="10"/>
      <c r="D179" s="10"/>
      <c r="E179" s="10"/>
      <c r="F179" s="10"/>
    </row>
    <row r="180" spans="1:6" ht="12.75">
      <c r="A180" s="10"/>
      <c r="B180" s="10"/>
      <c r="C180" s="10"/>
      <c r="D180" s="10"/>
      <c r="E180" s="10"/>
      <c r="F180" s="10"/>
    </row>
    <row r="181" spans="1:6" ht="12.75">
      <c r="A181" s="10"/>
      <c r="B181" s="10"/>
      <c r="C181" s="10"/>
      <c r="D181" s="10"/>
      <c r="E181" s="10"/>
      <c r="F181" s="10"/>
    </row>
    <row r="182" spans="1:6" ht="12.75">
      <c r="A182" s="10"/>
      <c r="B182" s="10"/>
      <c r="C182" s="10"/>
      <c r="D182" s="10"/>
      <c r="E182" s="10"/>
      <c r="F182" s="10"/>
    </row>
    <row r="183" spans="1:6" ht="12.75">
      <c r="A183" s="10"/>
      <c r="B183" s="10"/>
      <c r="C183" s="10"/>
      <c r="D183" s="10"/>
      <c r="E183" s="10"/>
      <c r="F183" s="10"/>
    </row>
    <row r="184" spans="1:6" ht="12.75">
      <c r="A184" s="10"/>
      <c r="B184" s="10"/>
      <c r="C184" s="10"/>
      <c r="D184" s="10"/>
      <c r="E184" s="10"/>
      <c r="F184" s="10"/>
    </row>
    <row r="185" spans="1:6" ht="12.75">
      <c r="A185" s="10"/>
      <c r="B185" s="10"/>
      <c r="C185" s="10"/>
      <c r="D185" s="10"/>
      <c r="E185" s="10"/>
      <c r="F185" s="10"/>
    </row>
    <row r="186" spans="1:6" ht="12.75">
      <c r="A186" s="10"/>
      <c r="B186" s="10"/>
      <c r="C186" s="10"/>
      <c r="D186" s="10"/>
      <c r="E186" s="10"/>
      <c r="F186" s="10"/>
    </row>
    <row r="187" spans="1:6" ht="12.75">
      <c r="A187" s="10"/>
      <c r="B187" s="10"/>
      <c r="C187" s="10"/>
      <c r="D187" s="10"/>
      <c r="E187" s="10"/>
      <c r="F187" s="10"/>
    </row>
    <row r="188" spans="1:6" ht="12.75">
      <c r="A188" s="10"/>
      <c r="B188" s="10"/>
      <c r="C188" s="10"/>
      <c r="D188" s="10"/>
      <c r="E188" s="10"/>
      <c r="F188" s="10"/>
    </row>
    <row r="189" spans="1:6" ht="12.75">
      <c r="A189" s="10"/>
      <c r="B189" s="10"/>
      <c r="C189" s="10"/>
      <c r="D189" s="10"/>
      <c r="E189" s="10"/>
      <c r="F189" s="10"/>
    </row>
    <row r="190" spans="1:6" ht="12.75">
      <c r="A190" s="10"/>
      <c r="B190" s="10"/>
      <c r="C190" s="10"/>
      <c r="D190" s="10"/>
      <c r="E190" s="10"/>
      <c r="F190" s="10"/>
    </row>
    <row r="191" spans="1:6" ht="12.75">
      <c r="A191" s="10"/>
      <c r="B191" s="10"/>
      <c r="C191" s="10"/>
      <c r="D191" s="10"/>
      <c r="E191" s="10"/>
      <c r="F191" s="10"/>
    </row>
    <row r="192" spans="1:6" ht="12.75">
      <c r="A192" s="10"/>
      <c r="B192" s="10"/>
      <c r="C192" s="10"/>
      <c r="D192" s="10"/>
      <c r="E192" s="10"/>
      <c r="F192" s="10"/>
    </row>
    <row r="193" spans="1:6" ht="12.75">
      <c r="A193" s="141"/>
      <c r="B193" s="141"/>
      <c r="C193" s="141"/>
      <c r="D193" s="141"/>
      <c r="E193" s="141"/>
      <c r="F193" s="141"/>
    </row>
    <row r="194" spans="1:6" ht="12.75">
      <c r="A194" s="141"/>
      <c r="B194" s="141"/>
      <c r="C194" s="141"/>
      <c r="D194" s="141"/>
      <c r="E194" s="141"/>
      <c r="F194" s="141"/>
    </row>
    <row r="195" spans="1:6" ht="12.75">
      <c r="A195" s="141"/>
      <c r="B195" s="141"/>
      <c r="C195" s="141"/>
      <c r="D195" s="141"/>
      <c r="E195" s="141"/>
      <c r="F195" s="141"/>
    </row>
    <row r="196" spans="1:6" ht="12.75">
      <c r="A196" s="141"/>
      <c r="B196" s="141"/>
      <c r="C196" s="141"/>
      <c r="D196" s="141"/>
      <c r="E196" s="141"/>
      <c r="F196" s="141"/>
    </row>
    <row r="197" spans="1:6" ht="12.75">
      <c r="A197" s="141"/>
      <c r="B197" s="141"/>
      <c r="C197" s="141"/>
      <c r="D197" s="141"/>
      <c r="E197" s="141"/>
      <c r="F197" s="141"/>
    </row>
    <row r="198" spans="1:6" ht="12.75">
      <c r="A198" s="141"/>
      <c r="B198" s="141"/>
      <c r="C198" s="141"/>
      <c r="D198" s="141"/>
      <c r="E198" s="141"/>
      <c r="F198" s="141"/>
    </row>
    <row r="199" spans="1:6" ht="12.75">
      <c r="A199" s="141"/>
      <c r="B199" s="141"/>
      <c r="C199" s="141"/>
      <c r="D199" s="141"/>
      <c r="E199" s="141"/>
      <c r="F199" s="141"/>
    </row>
    <row r="200" spans="1:6" ht="12.75">
      <c r="A200" s="141"/>
      <c r="B200" s="141"/>
      <c r="C200" s="141"/>
      <c r="D200" s="141"/>
      <c r="E200" s="141"/>
      <c r="F200" s="141"/>
    </row>
    <row r="201" spans="1:6" ht="12.75">
      <c r="A201" s="141"/>
      <c r="B201" s="141"/>
      <c r="C201" s="141"/>
      <c r="D201" s="141"/>
      <c r="E201" s="141"/>
      <c r="F201" s="141"/>
    </row>
    <row r="202" spans="1:6" ht="12.75">
      <c r="A202" s="141"/>
      <c r="B202" s="141"/>
      <c r="C202" s="141"/>
      <c r="D202" s="141"/>
      <c r="E202" s="141"/>
      <c r="F202" s="141"/>
    </row>
    <row r="203" spans="1:6" ht="12.75">
      <c r="A203" s="141"/>
      <c r="B203" s="141"/>
      <c r="C203" s="141"/>
      <c r="D203" s="141"/>
      <c r="E203" s="141"/>
      <c r="F203" s="141"/>
    </row>
    <row r="204" spans="1:6" ht="12.75">
      <c r="A204" s="141"/>
      <c r="B204" s="141"/>
      <c r="C204" s="141"/>
      <c r="D204" s="141"/>
      <c r="E204" s="141"/>
      <c r="F204" s="141"/>
    </row>
    <row r="205" spans="1:6" ht="12.75">
      <c r="A205" s="141"/>
      <c r="B205" s="141"/>
      <c r="C205" s="141"/>
      <c r="D205" s="141"/>
      <c r="E205" s="141"/>
      <c r="F205" s="141"/>
    </row>
    <row r="206" spans="1:6" ht="12.75">
      <c r="A206" s="141"/>
      <c r="B206" s="141"/>
      <c r="C206" s="141"/>
      <c r="D206" s="141"/>
      <c r="E206" s="141"/>
      <c r="F206" s="141"/>
    </row>
    <row r="207" spans="1:6" ht="12.75">
      <c r="A207" s="141"/>
      <c r="B207" s="141"/>
      <c r="C207" s="141"/>
      <c r="D207" s="141"/>
      <c r="E207" s="141"/>
      <c r="F207" s="141"/>
    </row>
    <row r="208" spans="1:6" ht="12.75">
      <c r="A208" s="141"/>
      <c r="B208" s="141"/>
      <c r="C208" s="141"/>
      <c r="D208" s="141"/>
      <c r="E208" s="141"/>
      <c r="F208" s="141"/>
    </row>
    <row r="209" spans="1:6" ht="12.75">
      <c r="A209" s="141"/>
      <c r="B209" s="141"/>
      <c r="C209" s="141"/>
      <c r="D209" s="141"/>
      <c r="E209" s="141"/>
      <c r="F209" s="141"/>
    </row>
    <row r="210" spans="1:6" ht="12.75">
      <c r="A210" s="141"/>
      <c r="B210" s="141"/>
      <c r="C210" s="141"/>
      <c r="D210" s="141"/>
      <c r="E210" s="141"/>
      <c r="F210" s="141"/>
    </row>
    <row r="211" spans="1:6" ht="12.75">
      <c r="A211" s="141"/>
      <c r="B211" s="141"/>
      <c r="C211" s="141"/>
      <c r="D211" s="141"/>
      <c r="E211" s="141"/>
      <c r="F211" s="141"/>
    </row>
    <row r="212" spans="1:6" ht="12.75">
      <c r="A212" s="141"/>
      <c r="B212" s="141"/>
      <c r="C212" s="141"/>
      <c r="D212" s="141"/>
      <c r="E212" s="141"/>
      <c r="F212" s="141"/>
    </row>
    <row r="213" spans="1:6" ht="12.75">
      <c r="A213" s="141"/>
      <c r="B213" s="141"/>
      <c r="C213" s="141"/>
      <c r="D213" s="141"/>
      <c r="E213" s="141"/>
      <c r="F213" s="141"/>
    </row>
    <row r="214" spans="1:6" ht="12.75">
      <c r="A214" s="141"/>
      <c r="B214" s="141"/>
      <c r="C214" s="141"/>
      <c r="D214" s="141"/>
      <c r="E214" s="141"/>
      <c r="F214" s="141"/>
    </row>
    <row r="215" spans="1:6" ht="12.75">
      <c r="A215" s="141"/>
      <c r="B215" s="141"/>
      <c r="C215" s="141"/>
      <c r="D215" s="141"/>
      <c r="E215" s="141"/>
      <c r="F215" s="141"/>
    </row>
    <row r="216" spans="1:6" ht="12.75">
      <c r="A216" s="141"/>
      <c r="B216" s="141"/>
      <c r="C216" s="141"/>
      <c r="D216" s="141"/>
      <c r="E216" s="141"/>
      <c r="F216" s="141"/>
    </row>
    <row r="217" spans="1:6" ht="12.75">
      <c r="A217" s="141"/>
      <c r="B217" s="141"/>
      <c r="C217" s="141"/>
      <c r="D217" s="141"/>
      <c r="E217" s="141"/>
      <c r="F217" s="141"/>
    </row>
    <row r="218" spans="1:6" ht="12.75">
      <c r="A218" s="141"/>
      <c r="B218" s="141"/>
      <c r="C218" s="141"/>
      <c r="D218" s="141"/>
      <c r="E218" s="141"/>
      <c r="F218" s="141"/>
    </row>
    <row r="219" spans="1:6" ht="12.75">
      <c r="A219" s="141"/>
      <c r="B219" s="141"/>
      <c r="C219" s="141"/>
      <c r="D219" s="141"/>
      <c r="E219" s="141"/>
      <c r="F219" s="141"/>
    </row>
    <row r="220" spans="1:6" ht="12.75">
      <c r="A220" s="141"/>
      <c r="B220" s="141"/>
      <c r="C220" s="141"/>
      <c r="D220" s="141"/>
      <c r="E220" s="141"/>
      <c r="F220" s="141"/>
    </row>
    <row r="221" spans="1:6" ht="12.75">
      <c r="A221" s="141"/>
      <c r="B221" s="141"/>
      <c r="C221" s="141"/>
      <c r="D221" s="141"/>
      <c r="E221" s="141"/>
      <c r="F221" s="141"/>
    </row>
    <row r="222" spans="1:6" ht="12.75">
      <c r="A222" s="141"/>
      <c r="B222" s="141"/>
      <c r="C222" s="141"/>
      <c r="D222" s="141"/>
      <c r="E222" s="141"/>
      <c r="F222" s="141"/>
    </row>
    <row r="223" spans="1:6" ht="12.75">
      <c r="A223" s="141"/>
      <c r="B223" s="141"/>
      <c r="C223" s="141"/>
      <c r="D223" s="141"/>
      <c r="E223" s="141"/>
      <c r="F223" s="141"/>
    </row>
    <row r="224" spans="1:6" ht="12.75">
      <c r="A224" s="141"/>
      <c r="B224" s="141"/>
      <c r="C224" s="141"/>
      <c r="D224" s="141"/>
      <c r="E224" s="141"/>
      <c r="F224" s="141"/>
    </row>
    <row r="225" spans="1:6" ht="12.75">
      <c r="A225" s="141"/>
      <c r="B225" s="141"/>
      <c r="C225" s="141"/>
      <c r="D225" s="141"/>
      <c r="E225" s="141"/>
      <c r="F225" s="141"/>
    </row>
    <row r="226" spans="1:6" ht="12.75">
      <c r="A226" s="141"/>
      <c r="B226" s="141"/>
      <c r="C226" s="141"/>
      <c r="D226" s="141"/>
      <c r="E226" s="141"/>
      <c r="F226" s="141"/>
    </row>
    <row r="227" spans="1:6" ht="12.75">
      <c r="A227" s="141"/>
      <c r="B227" s="141"/>
      <c r="C227" s="141"/>
      <c r="D227" s="141"/>
      <c r="E227" s="141"/>
      <c r="F227" s="141"/>
    </row>
    <row r="228" spans="1:6" ht="12.75">
      <c r="A228" s="141"/>
      <c r="B228" s="141"/>
      <c r="C228" s="141"/>
      <c r="D228" s="141"/>
      <c r="E228" s="141"/>
      <c r="F228" s="141"/>
    </row>
    <row r="229" spans="1:6" ht="12.75">
      <c r="A229" s="141"/>
      <c r="B229" s="141"/>
      <c r="C229" s="141"/>
      <c r="D229" s="141"/>
      <c r="E229" s="141"/>
      <c r="F229" s="141"/>
    </row>
    <row r="230" spans="1:6" ht="12.75">
      <c r="A230" s="141"/>
      <c r="B230" s="141"/>
      <c r="C230" s="141"/>
      <c r="D230" s="141"/>
      <c r="E230" s="141"/>
      <c r="F230" s="141"/>
    </row>
    <row r="231" spans="1:6" ht="12.75">
      <c r="A231" s="141"/>
      <c r="B231" s="141"/>
      <c r="C231" s="141"/>
      <c r="D231" s="141"/>
      <c r="E231" s="141"/>
      <c r="F231" s="141"/>
    </row>
    <row r="232" spans="1:6" ht="12.75">
      <c r="A232" s="141"/>
      <c r="B232" s="141"/>
      <c r="C232" s="141"/>
      <c r="D232" s="141"/>
      <c r="E232" s="141"/>
      <c r="F232" s="141"/>
    </row>
  </sheetData>
  <sheetProtection/>
  <mergeCells count="16">
    <mergeCell ref="A1:F1"/>
    <mergeCell ref="A2:F2"/>
    <mergeCell ref="C3:D3"/>
    <mergeCell ref="A11:F11"/>
    <mergeCell ref="D13:E13"/>
    <mergeCell ref="D14:E14"/>
    <mergeCell ref="A96:C96"/>
    <mergeCell ref="A73:B73"/>
    <mergeCell ref="A74:B74"/>
    <mergeCell ref="A93:C93"/>
    <mergeCell ref="A29:F29"/>
    <mergeCell ref="A30:F30"/>
    <mergeCell ref="A46:F46"/>
    <mergeCell ref="A48:C48"/>
    <mergeCell ref="A50:C50"/>
    <mergeCell ref="E71:G71"/>
  </mergeCells>
  <printOptions/>
  <pageMargins left="0" right="0" top="0" bottom="0" header="0" footer="0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K131"/>
  <sheetViews>
    <sheetView zoomScalePageLayoutView="0" workbookViewId="0" topLeftCell="A82">
      <selection activeCell="G81" sqref="G81"/>
    </sheetView>
  </sheetViews>
  <sheetFormatPr defaultColWidth="9.00390625" defaultRowHeight="12.75"/>
  <cols>
    <col min="1" max="1" width="26.50390625" style="0" customWidth="1"/>
    <col min="2" max="2" width="9.875" style="0" customWidth="1"/>
    <col min="3" max="3" width="17.00390625" style="0" customWidth="1"/>
    <col min="4" max="4" width="14.375" style="0" customWidth="1"/>
    <col min="5" max="5" width="12.625" style="0" customWidth="1"/>
    <col min="6" max="6" width="10.125" style="0" customWidth="1"/>
    <col min="7" max="7" width="11.00390625" style="0" customWidth="1"/>
  </cols>
  <sheetData>
    <row r="1" spans="1:6" ht="12.75">
      <c r="A1" s="8"/>
      <c r="B1" s="8"/>
      <c r="C1" s="8"/>
      <c r="D1" s="8"/>
      <c r="E1" s="8"/>
      <c r="F1" s="8"/>
    </row>
    <row r="2" spans="1:6" ht="12.75">
      <c r="A2" s="216" t="s">
        <v>448</v>
      </c>
      <c r="B2" s="216"/>
      <c r="C2" s="216"/>
      <c r="D2" s="216"/>
      <c r="E2" s="216"/>
      <c r="F2" s="216"/>
    </row>
    <row r="3" spans="1:6" ht="12.75">
      <c r="A3" s="228" t="s">
        <v>28</v>
      </c>
      <c r="B3" s="228"/>
      <c r="C3" s="228"/>
      <c r="D3" s="228"/>
      <c r="E3" s="228"/>
      <c r="F3" s="228"/>
    </row>
    <row r="4" spans="1:6" ht="12.75">
      <c r="A4" s="39"/>
      <c r="B4" s="65" t="s">
        <v>26</v>
      </c>
      <c r="C4" s="217" t="s">
        <v>42</v>
      </c>
      <c r="D4" s="228"/>
      <c r="E4" s="9" t="s">
        <v>55</v>
      </c>
      <c r="F4" s="10"/>
    </row>
    <row r="5" spans="1:6" ht="12.75">
      <c r="A5" s="39"/>
      <c r="B5" s="9"/>
      <c r="C5" s="9"/>
      <c r="D5" s="10"/>
      <c r="E5" s="9"/>
      <c r="F5" s="10"/>
    </row>
    <row r="6" spans="1:6" ht="12.75">
      <c r="A6" s="39" t="s">
        <v>21</v>
      </c>
      <c r="B6" s="40"/>
      <c r="C6" s="40"/>
      <c r="D6" s="40"/>
      <c r="E6" s="9" t="s">
        <v>56</v>
      </c>
      <c r="F6" s="10"/>
    </row>
    <row r="7" spans="1:6" ht="12.75">
      <c r="A7" s="66" t="s">
        <v>262</v>
      </c>
      <c r="B7" s="67"/>
      <c r="C7" s="67"/>
      <c r="D7" s="67"/>
      <c r="E7" s="68" t="s">
        <v>331</v>
      </c>
      <c r="F7" s="69"/>
    </row>
    <row r="8" spans="1:6" ht="12.75">
      <c r="A8" s="66" t="s">
        <v>332</v>
      </c>
      <c r="B8" s="67"/>
      <c r="C8" s="67"/>
      <c r="D8" s="67"/>
      <c r="E8" s="204">
        <v>39507</v>
      </c>
      <c r="F8" s="69"/>
    </row>
    <row r="9" spans="1:6" ht="12.75">
      <c r="A9" s="66" t="s">
        <v>264</v>
      </c>
      <c r="B9" s="68"/>
      <c r="C9" s="69"/>
      <c r="D9" s="69"/>
      <c r="E9" s="9" t="s">
        <v>333</v>
      </c>
      <c r="F9" s="69"/>
    </row>
    <row r="10" spans="1:6" ht="12.75">
      <c r="A10" s="39" t="s">
        <v>265</v>
      </c>
      <c r="B10" s="40"/>
      <c r="C10" s="40"/>
      <c r="D10" s="40"/>
      <c r="E10" s="9" t="s">
        <v>563</v>
      </c>
      <c r="F10" s="10"/>
    </row>
    <row r="11" spans="1:6" ht="12.75">
      <c r="A11" s="39" t="s">
        <v>455</v>
      </c>
      <c r="B11" s="40"/>
      <c r="C11" s="40"/>
      <c r="D11" s="40"/>
      <c r="E11" s="9"/>
      <c r="F11" s="10"/>
    </row>
    <row r="12" spans="1:6" ht="12.75">
      <c r="A12" s="39"/>
      <c r="B12" s="40"/>
      <c r="C12" s="40"/>
      <c r="D12" s="40"/>
      <c r="E12" s="9"/>
      <c r="F12" s="10"/>
    </row>
    <row r="13" spans="1:6" ht="12.75">
      <c r="A13" s="217" t="s">
        <v>449</v>
      </c>
      <c r="B13" s="217"/>
      <c r="C13" s="217"/>
      <c r="D13" s="217"/>
      <c r="E13" s="217"/>
      <c r="F13" s="217"/>
    </row>
    <row r="14" spans="1:6" ht="12.75">
      <c r="A14" s="65"/>
      <c r="B14" s="65"/>
      <c r="C14" s="65"/>
      <c r="D14" s="65"/>
      <c r="E14" s="65"/>
      <c r="F14" s="65"/>
    </row>
    <row r="15" spans="1:6" ht="12.75">
      <c r="A15" s="70" t="s">
        <v>0</v>
      </c>
      <c r="B15" s="71" t="s">
        <v>23</v>
      </c>
      <c r="C15" s="71" t="s">
        <v>5</v>
      </c>
      <c r="D15" s="229" t="s">
        <v>24</v>
      </c>
      <c r="E15" s="230"/>
      <c r="F15" s="71" t="s">
        <v>7</v>
      </c>
    </row>
    <row r="16" spans="1:6" ht="12.75">
      <c r="A16" s="72" t="s">
        <v>1</v>
      </c>
      <c r="B16" s="73" t="s">
        <v>2</v>
      </c>
      <c r="C16" s="73" t="s">
        <v>2</v>
      </c>
      <c r="D16" s="231" t="s">
        <v>450</v>
      </c>
      <c r="E16" s="232"/>
      <c r="F16" s="73" t="s">
        <v>8</v>
      </c>
    </row>
    <row r="17" spans="1:6" ht="12.75">
      <c r="A17" s="72"/>
      <c r="B17" s="74" t="s">
        <v>3</v>
      </c>
      <c r="C17" s="74" t="s">
        <v>3</v>
      </c>
      <c r="D17" s="75" t="s">
        <v>2</v>
      </c>
      <c r="E17" s="76" t="s">
        <v>6</v>
      </c>
      <c r="F17" s="73"/>
    </row>
    <row r="18" spans="1:6" ht="12.75">
      <c r="A18" s="77"/>
      <c r="B18" s="75" t="s">
        <v>4</v>
      </c>
      <c r="C18" s="75" t="s">
        <v>4</v>
      </c>
      <c r="D18" s="75" t="s">
        <v>4</v>
      </c>
      <c r="E18" s="75" t="s">
        <v>4</v>
      </c>
      <c r="F18" s="74"/>
    </row>
    <row r="19" spans="1:6" ht="12.75">
      <c r="A19" s="5" t="s">
        <v>613</v>
      </c>
      <c r="B19" s="76">
        <v>1045729.6</v>
      </c>
      <c r="C19" s="76">
        <v>1052580.56</v>
      </c>
      <c r="D19" s="76">
        <v>147373.47</v>
      </c>
      <c r="E19" s="76">
        <v>72834.65</v>
      </c>
      <c r="F19" s="70"/>
    </row>
    <row r="20" spans="1:6" ht="12.75">
      <c r="A20" s="76" t="s">
        <v>11</v>
      </c>
      <c r="B20" s="76">
        <v>270002.56</v>
      </c>
      <c r="C20" s="76">
        <v>273550.25</v>
      </c>
      <c r="D20" s="76">
        <v>45218.83</v>
      </c>
      <c r="E20" s="76">
        <v>22541.06</v>
      </c>
      <c r="F20" s="72"/>
    </row>
    <row r="21" spans="1:6" ht="12.75">
      <c r="A21" s="76" t="s">
        <v>10</v>
      </c>
      <c r="B21" s="76">
        <v>0</v>
      </c>
      <c r="C21" s="76">
        <v>0</v>
      </c>
      <c r="D21" s="76">
        <v>-15.13</v>
      </c>
      <c r="E21" s="76">
        <v>-15.13</v>
      </c>
      <c r="F21" s="72"/>
    </row>
    <row r="22" spans="1:6" ht="12.75">
      <c r="A22" s="76" t="s">
        <v>12</v>
      </c>
      <c r="B22" s="76">
        <v>284826.79</v>
      </c>
      <c r="C22" s="76">
        <v>283828.37</v>
      </c>
      <c r="D22" s="76">
        <v>54828.71</v>
      </c>
      <c r="E22" s="76">
        <v>31080.42</v>
      </c>
      <c r="F22" s="72"/>
    </row>
    <row r="23" spans="1:6" ht="12.75">
      <c r="A23" s="76" t="s">
        <v>49</v>
      </c>
      <c r="B23" s="76">
        <v>140145.32</v>
      </c>
      <c r="C23" s="76">
        <v>129646.86</v>
      </c>
      <c r="D23" s="76">
        <v>27036.07</v>
      </c>
      <c r="E23" s="76">
        <v>7592.23</v>
      </c>
      <c r="F23" s="72"/>
    </row>
    <row r="24" spans="1:6" ht="12.75">
      <c r="A24" s="62" t="s">
        <v>65</v>
      </c>
      <c r="B24" s="62">
        <f>SUM(B19:B23)</f>
        <v>1740704.27</v>
      </c>
      <c r="C24" s="62">
        <f>SUM(C19:C23)</f>
        <v>1739606.0400000003</v>
      </c>
      <c r="D24" s="62">
        <f>SUM(D19:D23)</f>
        <v>274441.94999999995</v>
      </c>
      <c r="E24" s="62">
        <f>SUM(E19:E23)</f>
        <v>134033.22999999998</v>
      </c>
      <c r="F24" s="78"/>
    </row>
    <row r="25" spans="1:6" ht="12.75">
      <c r="A25" s="76" t="s">
        <v>318</v>
      </c>
      <c r="B25" s="76">
        <v>273960</v>
      </c>
      <c r="C25" s="76">
        <v>271443.88</v>
      </c>
      <c r="D25" s="76">
        <v>63133.26</v>
      </c>
      <c r="E25" s="76">
        <v>40303.26</v>
      </c>
      <c r="F25" s="78"/>
    </row>
    <row r="26" spans="1:6" ht="12.75">
      <c r="A26" s="62" t="s">
        <v>13</v>
      </c>
      <c r="B26" s="62">
        <f>SUM(B24:B25)</f>
        <v>2014664.27</v>
      </c>
      <c r="C26" s="62">
        <f>SUM(C24:C25)</f>
        <v>2011049.9200000004</v>
      </c>
      <c r="D26" s="62">
        <f>SUM(D24:D25)</f>
        <v>337575.20999999996</v>
      </c>
      <c r="E26" s="62">
        <f>SUM(E24:E25)</f>
        <v>174336.49</v>
      </c>
      <c r="F26" s="79">
        <v>92</v>
      </c>
    </row>
    <row r="27" spans="1:6" ht="12.75">
      <c r="A27" s="62"/>
      <c r="B27" s="62"/>
      <c r="C27" s="62"/>
      <c r="D27" s="62"/>
      <c r="E27" s="62"/>
      <c r="F27" s="78"/>
    </row>
    <row r="28" spans="1:6" ht="12.75">
      <c r="A28" s="62"/>
      <c r="B28" s="76"/>
      <c r="C28" s="76"/>
      <c r="D28" s="76"/>
      <c r="E28" s="76"/>
      <c r="F28" s="80"/>
    </row>
    <row r="29" spans="1:6" ht="12.75">
      <c r="A29" s="81" t="s">
        <v>71</v>
      </c>
      <c r="B29" s="82">
        <v>2288592.67</v>
      </c>
      <c r="C29" s="76">
        <v>2141793.5</v>
      </c>
      <c r="D29" s="76"/>
      <c r="E29" s="76"/>
      <c r="F29" s="78"/>
    </row>
    <row r="30" spans="1:6" ht="12.75">
      <c r="A30" s="81" t="s">
        <v>72</v>
      </c>
      <c r="B30" s="82">
        <v>833806.74</v>
      </c>
      <c r="C30" s="76">
        <v>807456.2</v>
      </c>
      <c r="D30" s="76"/>
      <c r="E30" s="76"/>
      <c r="F30" s="78"/>
    </row>
    <row r="31" spans="1:6" ht="12.75">
      <c r="A31" s="81" t="s">
        <v>79</v>
      </c>
      <c r="B31" s="82">
        <v>577996.32</v>
      </c>
      <c r="C31" s="76">
        <v>568284</v>
      </c>
      <c r="D31" s="76"/>
      <c r="E31" s="76"/>
      <c r="F31" s="78"/>
    </row>
    <row r="32" spans="1:6" ht="12.75">
      <c r="A32" s="81"/>
      <c r="B32" s="83"/>
      <c r="C32" s="62"/>
      <c r="D32" s="62"/>
      <c r="E32" s="62"/>
      <c r="F32" s="78"/>
    </row>
    <row r="33" spans="1:6" ht="12.75">
      <c r="A33" s="81" t="s">
        <v>73</v>
      </c>
      <c r="B33" s="83">
        <f>SUM(B29:B32)</f>
        <v>3700395.73</v>
      </c>
      <c r="C33" s="62">
        <f>SUM(C29:C32)</f>
        <v>3517533.7</v>
      </c>
      <c r="D33" s="62"/>
      <c r="E33" s="62"/>
      <c r="F33" s="79"/>
    </row>
    <row r="34" spans="1:6" ht="12.75">
      <c r="A34" s="84"/>
      <c r="B34" s="85"/>
      <c r="C34" s="86"/>
      <c r="D34" s="86"/>
      <c r="E34" s="86"/>
      <c r="F34" s="86"/>
    </row>
    <row r="35" spans="1:6" ht="12.75">
      <c r="A35" s="216" t="s">
        <v>246</v>
      </c>
      <c r="B35" s="216"/>
      <c r="C35" s="216"/>
      <c r="D35" s="216"/>
      <c r="E35" s="216"/>
      <c r="F35" s="216"/>
    </row>
    <row r="36" spans="1:6" ht="12.75">
      <c r="A36" s="216" t="s">
        <v>247</v>
      </c>
      <c r="B36" s="216"/>
      <c r="C36" s="216"/>
      <c r="D36" s="216"/>
      <c r="E36" s="216"/>
      <c r="F36" s="216"/>
    </row>
    <row r="37" spans="1:6" ht="12.75">
      <c r="A37" s="63"/>
      <c r="B37" s="63"/>
      <c r="C37" s="63"/>
      <c r="D37" s="63"/>
      <c r="E37" s="63"/>
      <c r="F37" s="63"/>
    </row>
    <row r="38" spans="1:6" ht="12.75">
      <c r="A38" s="87" t="s">
        <v>456</v>
      </c>
      <c r="B38" s="88"/>
      <c r="C38" s="88"/>
      <c r="D38" s="88"/>
      <c r="E38" s="89"/>
      <c r="F38" s="89">
        <v>102335.38</v>
      </c>
    </row>
    <row r="39" spans="1:6" ht="12.75">
      <c r="A39" s="131"/>
      <c r="B39" s="132"/>
      <c r="C39" s="132"/>
      <c r="D39" s="132"/>
      <c r="E39" s="133"/>
      <c r="F39" s="89"/>
    </row>
    <row r="40" spans="1:6" ht="12.75">
      <c r="A40" s="90" t="s">
        <v>15</v>
      </c>
      <c r="B40" s="91"/>
      <c r="C40" s="91"/>
      <c r="D40" s="91"/>
      <c r="E40" s="92"/>
      <c r="F40" s="43"/>
    </row>
    <row r="41" spans="1:6" ht="12.75">
      <c r="A41" s="93" t="s">
        <v>253</v>
      </c>
      <c r="B41" s="94"/>
      <c r="C41" s="94"/>
      <c r="D41" s="47"/>
      <c r="E41" s="43"/>
      <c r="F41" s="43">
        <f>SUM(C25)</f>
        <v>271443.88</v>
      </c>
    </row>
    <row r="42" spans="1:6" ht="12.75">
      <c r="A42" s="93" t="s">
        <v>254</v>
      </c>
      <c r="B42" s="94"/>
      <c r="C42" s="94"/>
      <c r="D42" s="47"/>
      <c r="E42" s="43"/>
      <c r="F42" s="43"/>
    </row>
    <row r="43" spans="1:6" ht="12.75">
      <c r="A43" s="95" t="s">
        <v>14</v>
      </c>
      <c r="B43" s="96"/>
      <c r="C43" s="96"/>
      <c r="D43" s="96"/>
      <c r="E43" s="97"/>
      <c r="F43" s="97">
        <f>SUM(F41:F42)</f>
        <v>271443.88</v>
      </c>
    </row>
    <row r="44" spans="1:6" ht="12.75">
      <c r="A44" s="98"/>
      <c r="B44" s="99"/>
      <c r="C44" s="99"/>
      <c r="D44" s="99"/>
      <c r="E44" s="126"/>
      <c r="F44" s="97"/>
    </row>
    <row r="45" spans="1:6" ht="12.75">
      <c r="A45" s="98" t="s">
        <v>277</v>
      </c>
      <c r="B45" s="99"/>
      <c r="C45" s="100"/>
      <c r="D45" s="100"/>
      <c r="E45" s="101"/>
      <c r="F45" s="43">
        <v>271930.32</v>
      </c>
    </row>
    <row r="46" spans="1:6" ht="12.75">
      <c r="A46" s="98"/>
      <c r="B46" s="99"/>
      <c r="C46" s="100"/>
      <c r="D46" s="100"/>
      <c r="E46" s="101"/>
      <c r="F46" s="101"/>
    </row>
    <row r="47" spans="1:6" ht="12.75">
      <c r="A47" s="98" t="s">
        <v>16</v>
      </c>
      <c r="B47" s="99"/>
      <c r="C47" s="99"/>
      <c r="D47" s="99"/>
      <c r="E47" s="99"/>
      <c r="F47" s="80"/>
    </row>
    <row r="48" spans="1:6" ht="12.75">
      <c r="A48" s="102" t="s">
        <v>457</v>
      </c>
      <c r="B48" s="103"/>
      <c r="C48" s="103"/>
      <c r="D48" s="103"/>
      <c r="E48" s="103"/>
      <c r="F48" s="79">
        <f>SUM(F38+F43-F45)</f>
        <v>101848.94</v>
      </c>
    </row>
    <row r="49" spans="1:6" ht="12.75">
      <c r="A49" s="86"/>
      <c r="B49" s="86"/>
      <c r="C49" s="86"/>
      <c r="D49" s="86"/>
      <c r="E49" s="86"/>
      <c r="F49" s="86"/>
    </row>
    <row r="50" spans="1:6" ht="12.75">
      <c r="A50" s="104"/>
      <c r="B50" s="39"/>
      <c r="C50" s="39"/>
      <c r="D50" s="39"/>
      <c r="E50" s="39"/>
      <c r="F50" s="39"/>
    </row>
    <row r="51" spans="1:6" ht="12.75">
      <c r="A51" s="104"/>
      <c r="B51" s="39"/>
      <c r="C51" s="39"/>
      <c r="D51" s="39"/>
      <c r="E51" s="39"/>
      <c r="F51" s="39"/>
    </row>
    <row r="52" spans="1:6" ht="12.75">
      <c r="A52" s="217" t="s">
        <v>601</v>
      </c>
      <c r="B52" s="217"/>
      <c r="C52" s="217"/>
      <c r="D52" s="217"/>
      <c r="E52" s="217"/>
      <c r="F52" s="217"/>
    </row>
    <row r="53" spans="1:6" ht="12.75">
      <c r="A53" s="65"/>
      <c r="B53" s="65"/>
      <c r="C53" s="65"/>
      <c r="D53" s="65"/>
      <c r="E53" s="65"/>
      <c r="F53" s="65"/>
    </row>
    <row r="54" spans="1:6" ht="12.75">
      <c r="A54" s="215" t="s">
        <v>458</v>
      </c>
      <c r="B54" s="215"/>
      <c r="C54" s="215"/>
      <c r="D54" s="106">
        <v>339389.73</v>
      </c>
      <c r="E54" s="65"/>
      <c r="F54" s="65"/>
    </row>
    <row r="55" spans="1:6" ht="12.75">
      <c r="A55" s="107" t="s">
        <v>257</v>
      </c>
      <c r="B55" s="108"/>
      <c r="C55" s="108"/>
      <c r="D55" s="134"/>
      <c r="E55" s="65"/>
      <c r="F55" s="65"/>
    </row>
    <row r="56" spans="1:6" ht="12.75">
      <c r="A56" s="142" t="s">
        <v>498</v>
      </c>
      <c r="B56" s="109"/>
      <c r="C56" s="109"/>
      <c r="D56" s="110">
        <f>SUM(B24)</f>
        <v>1740704.27</v>
      </c>
      <c r="E56" s="65"/>
      <c r="F56" s="65"/>
    </row>
    <row r="57" spans="1:6" ht="12.75">
      <c r="A57" s="109" t="s">
        <v>274</v>
      </c>
      <c r="B57" s="109"/>
      <c r="C57" s="109"/>
      <c r="D57" s="64">
        <v>0</v>
      </c>
      <c r="E57" s="65"/>
      <c r="F57" s="65"/>
    </row>
    <row r="58" spans="1:6" ht="12.75">
      <c r="A58" s="107" t="s">
        <v>268</v>
      </c>
      <c r="B58" s="107"/>
      <c r="C58" s="107"/>
      <c r="D58" s="106">
        <f>SUM(D56:D57)</f>
        <v>1740704.27</v>
      </c>
      <c r="E58" s="65"/>
      <c r="F58" s="65"/>
    </row>
    <row r="59" spans="1:6" ht="12.75">
      <c r="A59" s="107"/>
      <c r="B59" s="107"/>
      <c r="C59" s="107"/>
      <c r="D59" s="106"/>
      <c r="E59" s="65"/>
      <c r="F59" s="65"/>
    </row>
    <row r="60" spans="1:6" ht="12.75">
      <c r="A60" s="107"/>
      <c r="B60" s="107"/>
      <c r="C60" s="107"/>
      <c r="D60" s="106"/>
      <c r="E60" s="65"/>
      <c r="F60" s="65"/>
    </row>
    <row r="61" spans="1:6" ht="12.75">
      <c r="A61" s="107"/>
      <c r="B61" s="107"/>
      <c r="C61" s="107"/>
      <c r="D61" s="106"/>
      <c r="E61" s="65"/>
      <c r="F61" s="65"/>
    </row>
    <row r="62" spans="1:6" ht="12.75">
      <c r="A62" s="107"/>
      <c r="B62" s="107"/>
      <c r="C62" s="107"/>
      <c r="D62" s="106"/>
      <c r="E62" s="65"/>
      <c r="F62" s="65"/>
    </row>
    <row r="63" spans="1:6" ht="12.75">
      <c r="A63" s="107"/>
      <c r="B63" s="107"/>
      <c r="C63" s="107"/>
      <c r="D63" s="106"/>
      <c r="E63" s="65"/>
      <c r="F63" s="65"/>
    </row>
    <row r="64" spans="1:6" ht="12.75">
      <c r="A64" s="107"/>
      <c r="B64" s="107"/>
      <c r="C64" s="107"/>
      <c r="D64" s="106"/>
      <c r="E64" s="65"/>
      <c r="F64" s="65"/>
    </row>
    <row r="65" spans="1:6" ht="12.75">
      <c r="A65" s="107"/>
      <c r="B65" s="107"/>
      <c r="C65" s="107"/>
      <c r="D65" s="106"/>
      <c r="E65" s="65"/>
      <c r="F65" s="65"/>
    </row>
    <row r="66" spans="1:6" ht="12.75">
      <c r="A66" s="107"/>
      <c r="B66" s="107"/>
      <c r="C66" s="107"/>
      <c r="D66" s="111"/>
      <c r="E66" s="65"/>
      <c r="F66" s="65"/>
    </row>
    <row r="67" spans="1:6" ht="12.75">
      <c r="A67" s="107" t="s">
        <v>258</v>
      </c>
      <c r="B67" s="108"/>
      <c r="C67" s="108"/>
      <c r="D67" s="65"/>
      <c r="E67" s="65"/>
      <c r="F67" s="65"/>
    </row>
    <row r="68" spans="1:6" ht="12.75">
      <c r="A68" s="108" t="s">
        <v>111</v>
      </c>
      <c r="B68" s="108"/>
      <c r="C68" s="108"/>
      <c r="D68" s="65"/>
      <c r="E68" s="65"/>
      <c r="F68" s="65"/>
    </row>
    <row r="69" spans="1:7" ht="12.75">
      <c r="A69" s="32" t="s">
        <v>250</v>
      </c>
      <c r="B69" s="33"/>
      <c r="C69" s="34" t="s">
        <v>483</v>
      </c>
      <c r="D69" s="34" t="s">
        <v>66</v>
      </c>
      <c r="E69" s="226" t="s">
        <v>490</v>
      </c>
      <c r="F69" s="214"/>
      <c r="G69" s="227"/>
    </row>
    <row r="70" spans="1:7" ht="12.75">
      <c r="A70" s="35" t="s">
        <v>251</v>
      </c>
      <c r="B70" s="36"/>
      <c r="C70" s="46" t="s">
        <v>484</v>
      </c>
      <c r="D70" s="37" t="s">
        <v>4</v>
      </c>
      <c r="E70" s="154" t="s">
        <v>485</v>
      </c>
      <c r="F70" s="5" t="s">
        <v>486</v>
      </c>
      <c r="G70" s="5" t="s">
        <v>487</v>
      </c>
    </row>
    <row r="71" spans="1:9" ht="12.75">
      <c r="A71" s="220" t="s">
        <v>249</v>
      </c>
      <c r="B71" s="221"/>
      <c r="C71" s="151" t="s">
        <v>260</v>
      </c>
      <c r="D71" s="112">
        <v>126934.8</v>
      </c>
      <c r="E71" s="13" t="s">
        <v>488</v>
      </c>
      <c r="F71" s="43">
        <v>1.39</v>
      </c>
      <c r="G71" s="76">
        <v>1.39</v>
      </c>
      <c r="I71" s="51"/>
    </row>
    <row r="72" spans="1:9" ht="12.75">
      <c r="A72" s="220" t="s">
        <v>256</v>
      </c>
      <c r="B72" s="221"/>
      <c r="C72" s="151" t="s">
        <v>17</v>
      </c>
      <c r="D72" s="82">
        <v>420224.2</v>
      </c>
      <c r="E72" s="13" t="s">
        <v>488</v>
      </c>
      <c r="F72" s="186">
        <v>4.06</v>
      </c>
      <c r="G72" s="187">
        <v>4.71</v>
      </c>
      <c r="I72" s="51"/>
    </row>
    <row r="73" spans="1:7" ht="12.75">
      <c r="A73" s="114" t="s">
        <v>444</v>
      </c>
      <c r="B73" s="115"/>
      <c r="C73" s="151" t="s">
        <v>17</v>
      </c>
      <c r="D73" s="82">
        <v>219.36</v>
      </c>
      <c r="E73" s="190" t="s">
        <v>614</v>
      </c>
      <c r="F73" s="179">
        <v>36.56</v>
      </c>
      <c r="G73" s="179">
        <v>36.56</v>
      </c>
    </row>
    <row r="74" spans="1:9" ht="12.75">
      <c r="A74" s="114" t="s">
        <v>67</v>
      </c>
      <c r="B74" s="115"/>
      <c r="C74" s="151" t="s">
        <v>597</v>
      </c>
      <c r="D74" s="116">
        <v>29070.2</v>
      </c>
      <c r="E74" s="13" t="s">
        <v>488</v>
      </c>
      <c r="F74" s="43">
        <v>0.31</v>
      </c>
      <c r="G74" s="76">
        <v>0.32</v>
      </c>
      <c r="I74" s="51"/>
    </row>
    <row r="75" spans="1:9" ht="12.75">
      <c r="A75" s="114" t="s">
        <v>68</v>
      </c>
      <c r="B75" s="115"/>
      <c r="C75" s="151" t="s">
        <v>20</v>
      </c>
      <c r="D75" s="116">
        <v>7305.6</v>
      </c>
      <c r="E75" s="13" t="s">
        <v>488</v>
      </c>
      <c r="F75" s="43">
        <v>0.08</v>
      </c>
      <c r="G75" s="76">
        <v>0.08</v>
      </c>
      <c r="I75" s="51"/>
    </row>
    <row r="76" spans="1:9" ht="12.75">
      <c r="A76" s="117" t="s">
        <v>78</v>
      </c>
      <c r="B76" s="118"/>
      <c r="C76" s="151" t="s">
        <v>76</v>
      </c>
      <c r="D76" s="116">
        <v>6240.2</v>
      </c>
      <c r="E76" s="13" t="s">
        <v>488</v>
      </c>
      <c r="F76" s="43">
        <v>0.06</v>
      </c>
      <c r="G76" s="76">
        <v>0.07</v>
      </c>
      <c r="I76" s="51"/>
    </row>
    <row r="77" spans="1:9" ht="12.75">
      <c r="A77" s="143" t="s">
        <v>492</v>
      </c>
      <c r="B77" s="118"/>
      <c r="C77" s="151" t="s">
        <v>261</v>
      </c>
      <c r="D77" s="116">
        <v>110725.5</v>
      </c>
      <c r="E77" s="13" t="s">
        <v>488</v>
      </c>
      <c r="F77" s="43">
        <v>1.16</v>
      </c>
      <c r="G77" s="76">
        <v>1.23</v>
      </c>
      <c r="I77" s="51"/>
    </row>
    <row r="78" spans="1:9" ht="12.75">
      <c r="A78" s="177" t="s">
        <v>596</v>
      </c>
      <c r="B78" s="118"/>
      <c r="C78" s="151" t="s">
        <v>261</v>
      </c>
      <c r="D78" s="116">
        <v>2914.23</v>
      </c>
      <c r="E78" s="13" t="s">
        <v>491</v>
      </c>
      <c r="F78" s="76">
        <v>0.0222</v>
      </c>
      <c r="G78" s="76">
        <v>0.0222</v>
      </c>
      <c r="I78" s="51"/>
    </row>
    <row r="79" spans="1:9" ht="12.75">
      <c r="A79" s="113" t="s">
        <v>11</v>
      </c>
      <c r="B79" s="47"/>
      <c r="C79" s="151" t="s">
        <v>18</v>
      </c>
      <c r="D79" s="82">
        <v>270002.56</v>
      </c>
      <c r="E79" s="13" t="s">
        <v>488</v>
      </c>
      <c r="F79" s="76">
        <v>2.84</v>
      </c>
      <c r="G79" s="76">
        <v>2.98</v>
      </c>
      <c r="I79" s="51"/>
    </row>
    <row r="80" spans="1:9" ht="12.75">
      <c r="A80" s="135" t="s">
        <v>281</v>
      </c>
      <c r="B80" s="100"/>
      <c r="C80" s="151" t="s">
        <v>114</v>
      </c>
      <c r="D80" s="116">
        <v>284826.79</v>
      </c>
      <c r="E80" s="13" t="s">
        <v>488</v>
      </c>
      <c r="F80" s="76">
        <v>3.15</v>
      </c>
      <c r="G80" s="76">
        <v>3.15</v>
      </c>
      <c r="I80" s="51"/>
    </row>
    <row r="81" spans="1:7" ht="12.75">
      <c r="A81" s="135"/>
      <c r="B81" s="100"/>
      <c r="C81" s="116"/>
      <c r="D81" s="116"/>
      <c r="E81" s="13"/>
      <c r="F81" s="5" t="s">
        <v>493</v>
      </c>
      <c r="G81" s="5" t="s">
        <v>494</v>
      </c>
    </row>
    <row r="82" spans="1:8" ht="15">
      <c r="A82" s="117" t="s">
        <v>272</v>
      </c>
      <c r="B82" s="127"/>
      <c r="C82" s="151" t="s">
        <v>19</v>
      </c>
      <c r="D82" s="116">
        <v>133758.12</v>
      </c>
      <c r="E82" s="13" t="s">
        <v>489</v>
      </c>
      <c r="F82" s="76">
        <v>3.66</v>
      </c>
      <c r="G82" s="76">
        <v>3.94</v>
      </c>
      <c r="H82" s="45"/>
    </row>
    <row r="83" spans="1:8" ht="15">
      <c r="A83" s="177" t="s">
        <v>271</v>
      </c>
      <c r="B83" s="100"/>
      <c r="C83" s="151" t="s">
        <v>19</v>
      </c>
      <c r="D83" s="116">
        <v>21504.48</v>
      </c>
      <c r="E83" s="13" t="s">
        <v>489</v>
      </c>
      <c r="F83" s="76">
        <v>3.66</v>
      </c>
      <c r="G83" s="76">
        <v>3.94</v>
      </c>
      <c r="H83" s="45"/>
    </row>
    <row r="84" spans="1:7" ht="12.75">
      <c r="A84" s="113" t="s">
        <v>269</v>
      </c>
      <c r="B84" s="43"/>
      <c r="C84" s="121"/>
      <c r="D84" s="121">
        <f>SUM(D71:D83)</f>
        <v>1413726.04</v>
      </c>
      <c r="E84" s="113"/>
      <c r="F84" s="43"/>
      <c r="G84" s="5"/>
    </row>
    <row r="85" spans="1:6" ht="12.75">
      <c r="A85" s="86"/>
      <c r="B85" s="44"/>
      <c r="C85" s="122"/>
      <c r="D85" s="123"/>
      <c r="E85" s="10"/>
      <c r="F85" s="10"/>
    </row>
    <row r="86" spans="1:6" ht="12.75">
      <c r="A86" s="44" t="s">
        <v>9</v>
      </c>
      <c r="B86" s="44"/>
      <c r="C86" s="122"/>
      <c r="D86" s="123">
        <v>605885.04</v>
      </c>
      <c r="E86" s="10" t="s">
        <v>276</v>
      </c>
      <c r="F86" s="10"/>
    </row>
    <row r="87" spans="1:6" ht="12.75">
      <c r="A87" s="42"/>
      <c r="B87" s="42"/>
      <c r="C87" s="42"/>
      <c r="D87" s="42"/>
      <c r="E87" s="42"/>
      <c r="F87" s="42"/>
    </row>
    <row r="88" spans="1:10" ht="12.75">
      <c r="A88" s="128" t="s">
        <v>275</v>
      </c>
      <c r="B88" s="128"/>
      <c r="C88" s="129"/>
      <c r="D88" s="130">
        <v>1820</v>
      </c>
      <c r="E88" s="40" t="s">
        <v>278</v>
      </c>
      <c r="F88" s="40"/>
      <c r="G88" s="42"/>
      <c r="H88" s="42"/>
      <c r="I88" s="42"/>
      <c r="J88" s="42"/>
    </row>
    <row r="89" spans="1:10" ht="12.75">
      <c r="A89" s="128" t="s">
        <v>279</v>
      </c>
      <c r="B89" s="128"/>
      <c r="C89" s="129"/>
      <c r="D89" s="130">
        <v>32707.27</v>
      </c>
      <c r="E89" s="40" t="s">
        <v>283</v>
      </c>
      <c r="F89" s="40"/>
      <c r="G89" s="42"/>
      <c r="H89" s="42"/>
      <c r="I89" s="42"/>
      <c r="J89" s="42"/>
    </row>
    <row r="90" spans="1:6" ht="12.75">
      <c r="A90" s="40" t="s">
        <v>282</v>
      </c>
      <c r="B90" s="40"/>
      <c r="C90" s="40"/>
      <c r="D90" s="40">
        <v>18814</v>
      </c>
      <c r="E90" s="40"/>
      <c r="F90" s="40"/>
    </row>
    <row r="91" spans="1:6" ht="12.75">
      <c r="A91" s="107" t="s">
        <v>270</v>
      </c>
      <c r="B91" s="39"/>
      <c r="C91" s="39"/>
      <c r="D91" s="124">
        <f>SUM(D84:D90)</f>
        <v>2072952.35</v>
      </c>
      <c r="E91" s="125"/>
      <c r="F91" s="125"/>
    </row>
    <row r="92" spans="1:6" ht="12.75">
      <c r="A92" s="215" t="s">
        <v>459</v>
      </c>
      <c r="B92" s="215"/>
      <c r="C92" s="215"/>
      <c r="D92" s="106">
        <f>SUM(D54+D58-D91)</f>
        <v>7141.649999999907</v>
      </c>
      <c r="E92" s="125"/>
      <c r="F92" s="125"/>
    </row>
    <row r="93" spans="1:6" ht="12.75">
      <c r="A93" s="148" t="s">
        <v>501</v>
      </c>
      <c r="B93" s="125"/>
      <c r="C93" s="125"/>
      <c r="D93" s="106">
        <f>SUM(E24)</f>
        <v>134033.22999999998</v>
      </c>
      <c r="E93" s="125"/>
      <c r="F93" s="125"/>
    </row>
    <row r="94" spans="1:6" ht="12.75">
      <c r="A94" s="148" t="s">
        <v>502</v>
      </c>
      <c r="B94" s="125"/>
      <c r="C94" s="125"/>
      <c r="D94" s="106"/>
      <c r="E94" s="125"/>
      <c r="F94" s="125"/>
    </row>
    <row r="95" spans="1:6" ht="12.75">
      <c r="A95" s="212" t="s">
        <v>615</v>
      </c>
      <c r="B95" s="212"/>
      <c r="C95" s="212"/>
      <c r="D95" s="106">
        <f>SUM(D92-D93)</f>
        <v>-126891.58000000007</v>
      </c>
      <c r="E95" s="125"/>
      <c r="F95" s="125"/>
    </row>
    <row r="96" spans="1:6" ht="12.75">
      <c r="A96" s="125"/>
      <c r="B96" s="125"/>
      <c r="C96" s="125"/>
      <c r="D96" s="136"/>
      <c r="E96" s="125"/>
      <c r="F96" s="125"/>
    </row>
    <row r="97" spans="1:7" ht="12.75">
      <c r="A97" s="9" t="s">
        <v>74</v>
      </c>
      <c r="B97" s="9"/>
      <c r="C97" s="9"/>
      <c r="D97" s="9"/>
      <c r="E97" s="9" t="s">
        <v>495</v>
      </c>
      <c r="F97" s="65" t="s">
        <v>104</v>
      </c>
      <c r="G97" s="65" t="s">
        <v>104</v>
      </c>
    </row>
    <row r="98" spans="1:7" ht="12.75">
      <c r="A98" s="9"/>
      <c r="B98" s="9"/>
      <c r="C98" s="9"/>
      <c r="D98" s="9"/>
      <c r="E98" s="9"/>
      <c r="F98" s="50" t="s">
        <v>594</v>
      </c>
      <c r="G98" t="s">
        <v>474</v>
      </c>
    </row>
    <row r="99" spans="1:11" ht="12.75">
      <c r="A99" s="69" t="s">
        <v>182</v>
      </c>
      <c r="B99" s="69" t="s">
        <v>105</v>
      </c>
      <c r="C99" s="69"/>
      <c r="D99" s="69"/>
      <c r="E99" s="69" t="s">
        <v>107</v>
      </c>
      <c r="F99" s="69">
        <v>122.65</v>
      </c>
      <c r="G99" s="69">
        <v>133.35</v>
      </c>
      <c r="K99" s="10"/>
    </row>
    <row r="100" spans="1:11" ht="12.75">
      <c r="A100" s="69" t="s">
        <v>182</v>
      </c>
      <c r="B100" s="69" t="s">
        <v>445</v>
      </c>
      <c r="C100" s="69"/>
      <c r="D100" s="69"/>
      <c r="E100" s="69" t="s">
        <v>110</v>
      </c>
      <c r="F100" s="69">
        <v>1621.48</v>
      </c>
      <c r="G100" s="69">
        <v>1754.44</v>
      </c>
      <c r="K100" s="69"/>
    </row>
    <row r="101" spans="1:11" ht="12.75">
      <c r="A101" s="10" t="s">
        <v>181</v>
      </c>
      <c r="B101" s="10" t="s">
        <v>108</v>
      </c>
      <c r="C101" s="10"/>
      <c r="D101" s="10"/>
      <c r="E101" s="69" t="s">
        <v>107</v>
      </c>
      <c r="F101" s="120">
        <v>21.54</v>
      </c>
      <c r="G101" s="120">
        <v>23.91</v>
      </c>
      <c r="K101" s="69"/>
    </row>
    <row r="102" spans="1:11" ht="12.75">
      <c r="A102" s="10" t="s">
        <v>181</v>
      </c>
      <c r="B102" s="10" t="s">
        <v>109</v>
      </c>
      <c r="C102" s="10"/>
      <c r="D102" s="10"/>
      <c r="E102" s="69" t="s">
        <v>107</v>
      </c>
      <c r="F102" s="120">
        <v>14.82</v>
      </c>
      <c r="G102" s="120">
        <v>16.45</v>
      </c>
      <c r="K102" s="120"/>
    </row>
    <row r="103" spans="1:11" ht="12.75">
      <c r="A103" s="10"/>
      <c r="B103" s="10"/>
      <c r="C103" s="10"/>
      <c r="D103" s="10"/>
      <c r="E103" s="120"/>
      <c r="F103" s="120"/>
      <c r="K103" s="120"/>
    </row>
    <row r="104" spans="1:6" ht="12.75">
      <c r="A104" s="10"/>
      <c r="B104" s="10"/>
      <c r="C104" s="10"/>
      <c r="D104" s="10"/>
      <c r="E104" s="120"/>
      <c r="F104" s="120"/>
    </row>
    <row r="105" spans="1:6" ht="12.75">
      <c r="A105" s="203" t="s">
        <v>112</v>
      </c>
      <c r="B105" s="203"/>
      <c r="C105" s="203"/>
      <c r="D105" s="9"/>
      <c r="E105" s="203"/>
      <c r="F105" s="203"/>
    </row>
    <row r="106" spans="1:6" ht="12.75">
      <c r="A106" s="203" t="s">
        <v>113</v>
      </c>
      <c r="B106" s="203"/>
      <c r="C106" s="203"/>
      <c r="D106" s="203"/>
      <c r="E106" s="203"/>
      <c r="F106" s="203"/>
    </row>
    <row r="107" spans="1:6" ht="12.75">
      <c r="A107" s="50" t="s">
        <v>503</v>
      </c>
      <c r="B107" s="203"/>
      <c r="C107" s="203"/>
      <c r="D107" s="203"/>
      <c r="E107" s="203"/>
      <c r="F107" s="203"/>
    </row>
    <row r="108" spans="1:6" ht="12.75">
      <c r="A108" t="s">
        <v>500</v>
      </c>
      <c r="B108" s="203"/>
      <c r="C108" s="203"/>
      <c r="D108" s="203"/>
      <c r="E108" s="203"/>
      <c r="F108" s="203"/>
    </row>
    <row r="109" spans="1:6" ht="12.75">
      <c r="A109" t="s">
        <v>654</v>
      </c>
      <c r="B109" s="203"/>
      <c r="C109" s="203"/>
      <c r="D109" s="203"/>
      <c r="E109" s="203"/>
      <c r="F109" s="203"/>
    </row>
    <row r="110" spans="1:6" ht="12.75">
      <c r="A110" t="s">
        <v>655</v>
      </c>
      <c r="B110" s="203"/>
      <c r="C110" s="203"/>
      <c r="D110" s="203"/>
      <c r="E110" s="203"/>
      <c r="F110" s="203"/>
    </row>
    <row r="111" spans="1:6" ht="12.75">
      <c r="A111" t="s">
        <v>656</v>
      </c>
      <c r="B111" s="203"/>
      <c r="C111" s="203"/>
      <c r="D111" s="203"/>
      <c r="E111" s="203"/>
      <c r="F111" s="203"/>
    </row>
    <row r="112" spans="1:6" ht="12.75">
      <c r="A112" t="s">
        <v>658</v>
      </c>
      <c r="B112" s="203"/>
      <c r="C112" s="203"/>
      <c r="D112" s="203"/>
      <c r="E112" s="203"/>
      <c r="F112" s="203"/>
    </row>
    <row r="113" spans="1:6" ht="12.75">
      <c r="A113" s="50" t="s">
        <v>657</v>
      </c>
      <c r="B113" s="203"/>
      <c r="C113" s="203"/>
      <c r="D113" s="203"/>
      <c r="E113" s="203"/>
      <c r="F113" s="203"/>
    </row>
    <row r="114" spans="1:6" ht="12.75">
      <c r="A114" t="s">
        <v>659</v>
      </c>
      <c r="B114" s="203"/>
      <c r="C114" s="203"/>
      <c r="D114" s="203"/>
      <c r="E114" s="203"/>
      <c r="F114" s="203"/>
    </row>
    <row r="115" spans="1:6" ht="12.75">
      <c r="A115" s="10"/>
      <c r="B115" s="10"/>
      <c r="C115" s="10"/>
      <c r="D115" s="10"/>
      <c r="E115" s="10"/>
      <c r="F115" s="10"/>
    </row>
    <row r="116" spans="1:6" ht="12.75">
      <c r="A116" s="10" t="s">
        <v>273</v>
      </c>
      <c r="B116" s="10"/>
      <c r="C116" s="10" t="s">
        <v>442</v>
      </c>
      <c r="D116" s="10"/>
      <c r="E116" s="10"/>
      <c r="F116" s="10"/>
    </row>
    <row r="117" spans="1:6" ht="12.75">
      <c r="A117" s="10"/>
      <c r="B117" s="10"/>
      <c r="C117" s="10"/>
      <c r="D117" s="10"/>
      <c r="E117" s="10"/>
      <c r="F117" s="10"/>
    </row>
    <row r="118" spans="1:6" ht="12.75">
      <c r="A118" s="10"/>
      <c r="B118" s="10"/>
      <c r="C118" s="10"/>
      <c r="D118" s="10"/>
      <c r="E118" s="10"/>
      <c r="F118" s="10"/>
    </row>
    <row r="119" spans="1:3" ht="12.75">
      <c r="A119" s="10"/>
      <c r="B119" s="10"/>
      <c r="C119" s="10"/>
    </row>
    <row r="120" spans="1:3" ht="12.75">
      <c r="A120" s="10"/>
      <c r="B120" s="10"/>
      <c r="C120" s="10"/>
    </row>
    <row r="121" spans="1:3" ht="12.75">
      <c r="A121" s="10"/>
      <c r="B121" s="10"/>
      <c r="C121" s="10"/>
    </row>
    <row r="122" spans="1:3" ht="12.75">
      <c r="A122" s="10" t="s">
        <v>280</v>
      </c>
      <c r="B122" s="10"/>
      <c r="C122" s="10"/>
    </row>
    <row r="123" spans="1:6" ht="12.75">
      <c r="A123" s="10"/>
      <c r="B123" s="10"/>
      <c r="C123" s="10"/>
      <c r="D123" s="10"/>
      <c r="E123" s="10"/>
      <c r="F123" s="10"/>
    </row>
    <row r="124" spans="1:6" ht="12.75">
      <c r="A124" s="10"/>
      <c r="B124" s="10"/>
      <c r="C124" s="10"/>
      <c r="D124" s="10"/>
      <c r="E124" s="10"/>
      <c r="F124" s="10"/>
    </row>
    <row r="125" spans="1:6" ht="12.75">
      <c r="A125" s="10"/>
      <c r="B125" s="10"/>
      <c r="C125" s="10"/>
      <c r="D125" s="10"/>
      <c r="E125" s="10"/>
      <c r="F125" s="10"/>
    </row>
    <row r="126" spans="1:6" ht="12.75">
      <c r="A126" s="10"/>
      <c r="B126" s="10"/>
      <c r="C126" s="10"/>
      <c r="D126" s="10"/>
      <c r="E126" s="10"/>
      <c r="F126" s="10"/>
    </row>
    <row r="127" spans="1:6" ht="12.75">
      <c r="A127" s="10"/>
      <c r="B127" s="10"/>
      <c r="C127" s="10"/>
      <c r="D127" s="10"/>
      <c r="E127" s="10"/>
      <c r="F127" s="10"/>
    </row>
    <row r="128" spans="1:6" ht="12.75">
      <c r="A128" s="10"/>
      <c r="B128" s="10"/>
      <c r="C128" s="10"/>
      <c r="D128" s="10"/>
      <c r="E128" s="10"/>
      <c r="F128" s="10"/>
    </row>
    <row r="129" spans="1:6" ht="12.75">
      <c r="A129" s="10"/>
      <c r="B129" s="10"/>
      <c r="C129" s="10"/>
      <c r="D129" s="10"/>
      <c r="E129" s="10"/>
      <c r="F129" s="10"/>
    </row>
    <row r="130" spans="1:6" ht="12.75">
      <c r="A130" s="10"/>
      <c r="B130" s="10"/>
      <c r="C130" s="10"/>
      <c r="D130" s="10"/>
      <c r="E130" s="10"/>
      <c r="F130" s="10"/>
    </row>
    <row r="131" spans="1:6" ht="12.75">
      <c r="A131" s="10"/>
      <c r="B131" s="10"/>
      <c r="C131" s="10"/>
      <c r="D131" s="10"/>
      <c r="E131" s="10"/>
      <c r="F131" s="10"/>
    </row>
  </sheetData>
  <sheetProtection/>
  <mergeCells count="15">
    <mergeCell ref="A2:F2"/>
    <mergeCell ref="A3:F3"/>
    <mergeCell ref="A13:F13"/>
    <mergeCell ref="D15:E15"/>
    <mergeCell ref="C4:D4"/>
    <mergeCell ref="D16:E16"/>
    <mergeCell ref="A95:C95"/>
    <mergeCell ref="A35:F35"/>
    <mergeCell ref="A72:B72"/>
    <mergeCell ref="A92:C92"/>
    <mergeCell ref="A36:F36"/>
    <mergeCell ref="A52:F52"/>
    <mergeCell ref="A54:C54"/>
    <mergeCell ref="A71:B71"/>
    <mergeCell ref="E69:G69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J132"/>
  <sheetViews>
    <sheetView zoomScalePageLayoutView="0" workbookViewId="0" topLeftCell="A85">
      <selection activeCell="B81" sqref="B81:B82"/>
    </sheetView>
  </sheetViews>
  <sheetFormatPr defaultColWidth="9.00390625" defaultRowHeight="12.75"/>
  <cols>
    <col min="1" max="1" width="27.875" style="0" customWidth="1"/>
    <col min="2" max="2" width="10.875" style="0" customWidth="1"/>
    <col min="3" max="3" width="11.125" style="0" customWidth="1"/>
    <col min="4" max="4" width="12.50390625" style="0" customWidth="1"/>
    <col min="5" max="5" width="12.375" style="0" customWidth="1"/>
    <col min="6" max="6" width="11.50390625" style="0" customWidth="1"/>
    <col min="7" max="7" width="13.00390625" style="0" customWidth="1"/>
  </cols>
  <sheetData>
    <row r="1" spans="1:6" ht="12.75">
      <c r="A1" s="216" t="s">
        <v>448</v>
      </c>
      <c r="B1" s="216"/>
      <c r="C1" s="216"/>
      <c r="D1" s="216"/>
      <c r="E1" s="216"/>
      <c r="F1" s="216"/>
    </row>
    <row r="2" spans="1:6" ht="12.75">
      <c r="A2" s="228" t="s">
        <v>28</v>
      </c>
      <c r="B2" s="228"/>
      <c r="C2" s="228"/>
      <c r="D2" s="228"/>
      <c r="E2" s="228"/>
      <c r="F2" s="228"/>
    </row>
    <row r="3" spans="1:6" ht="12.75">
      <c r="A3" s="39"/>
      <c r="B3" s="65" t="s">
        <v>26</v>
      </c>
      <c r="C3" s="217" t="s">
        <v>368</v>
      </c>
      <c r="D3" s="228"/>
      <c r="E3" s="9" t="s">
        <v>369</v>
      </c>
      <c r="F3" s="10"/>
    </row>
    <row r="4" spans="1:6" ht="12.75">
      <c r="A4" s="39"/>
      <c r="B4" s="9"/>
      <c r="C4" s="9"/>
      <c r="D4" s="10"/>
      <c r="E4" s="9"/>
      <c r="F4" s="10"/>
    </row>
    <row r="5" spans="1:6" ht="12.75">
      <c r="A5" s="39" t="s">
        <v>21</v>
      </c>
      <c r="B5" s="40"/>
      <c r="C5" s="40"/>
      <c r="D5" s="40"/>
      <c r="E5" s="9" t="s">
        <v>362</v>
      </c>
      <c r="F5" s="10"/>
    </row>
    <row r="6" spans="1:6" ht="12.75">
      <c r="A6" s="66" t="s">
        <v>262</v>
      </c>
      <c r="B6" s="67"/>
      <c r="C6" s="67"/>
      <c r="D6" s="67"/>
      <c r="E6" s="68" t="s">
        <v>693</v>
      </c>
      <c r="F6" s="69"/>
    </row>
    <row r="7" spans="1:6" ht="12.75">
      <c r="A7" s="66" t="s">
        <v>263</v>
      </c>
      <c r="B7" s="67"/>
      <c r="C7" s="67"/>
      <c r="D7" s="67"/>
      <c r="E7" s="68" t="s">
        <v>371</v>
      </c>
      <c r="F7" s="69"/>
    </row>
    <row r="8" spans="1:6" ht="12.75">
      <c r="A8" s="66" t="s">
        <v>264</v>
      </c>
      <c r="B8" s="68"/>
      <c r="C8" s="69"/>
      <c r="D8" s="69"/>
      <c r="E8" s="9" t="s">
        <v>370</v>
      </c>
      <c r="F8" s="69"/>
    </row>
    <row r="9" spans="1:6" ht="12.75">
      <c r="A9" s="39" t="s">
        <v>265</v>
      </c>
      <c r="B9" s="40"/>
      <c r="C9" s="40"/>
      <c r="D9" s="40"/>
      <c r="E9" s="9" t="s">
        <v>564</v>
      </c>
      <c r="F9" s="10"/>
    </row>
    <row r="10" spans="1:6" ht="12.75">
      <c r="A10" s="39" t="s">
        <v>455</v>
      </c>
      <c r="B10" s="39"/>
      <c r="C10" s="40"/>
      <c r="D10" s="40"/>
      <c r="E10" s="9"/>
      <c r="F10" s="10"/>
    </row>
    <row r="11" spans="1:6" ht="12.75">
      <c r="A11" s="39"/>
      <c r="B11" s="40"/>
      <c r="C11" s="40"/>
      <c r="D11" s="40"/>
      <c r="E11" s="9"/>
      <c r="F11" s="10"/>
    </row>
    <row r="12" spans="1:6" ht="12.75">
      <c r="A12" s="217" t="s">
        <v>578</v>
      </c>
      <c r="B12" s="217"/>
      <c r="C12" s="217"/>
      <c r="D12" s="217"/>
      <c r="E12" s="217"/>
      <c r="F12" s="217"/>
    </row>
    <row r="13" spans="1:6" ht="12.75">
      <c r="A13" s="65"/>
      <c r="B13" s="65"/>
      <c r="C13" s="65"/>
      <c r="D13" s="65"/>
      <c r="E13" s="65"/>
      <c r="F13" s="65"/>
    </row>
    <row r="14" spans="1:6" ht="12.75">
      <c r="A14" s="70" t="s">
        <v>0</v>
      </c>
      <c r="B14" s="71" t="s">
        <v>23</v>
      </c>
      <c r="C14" s="71" t="s">
        <v>5</v>
      </c>
      <c r="D14" s="229" t="s">
        <v>24</v>
      </c>
      <c r="E14" s="230"/>
      <c r="F14" s="71" t="s">
        <v>7</v>
      </c>
    </row>
    <row r="15" spans="1:6" ht="12.75">
      <c r="A15" s="72" t="s">
        <v>1</v>
      </c>
      <c r="B15" s="73" t="s">
        <v>2</v>
      </c>
      <c r="C15" s="73" t="s">
        <v>2</v>
      </c>
      <c r="D15" s="231" t="s">
        <v>450</v>
      </c>
      <c r="E15" s="232"/>
      <c r="F15" s="73" t="s">
        <v>8</v>
      </c>
    </row>
    <row r="16" spans="1:6" ht="12.75">
      <c r="A16" s="72"/>
      <c r="B16" s="74" t="s">
        <v>3</v>
      </c>
      <c r="C16" s="74" t="s">
        <v>3</v>
      </c>
      <c r="D16" s="75" t="s">
        <v>2</v>
      </c>
      <c r="E16" s="76" t="s">
        <v>6</v>
      </c>
      <c r="F16" s="73"/>
    </row>
    <row r="17" spans="1:6" ht="12.75">
      <c r="A17" s="77"/>
      <c r="B17" s="75" t="s">
        <v>4</v>
      </c>
      <c r="C17" s="75" t="s">
        <v>4</v>
      </c>
      <c r="D17" s="75" t="s">
        <v>4</v>
      </c>
      <c r="E17" s="75" t="s">
        <v>4</v>
      </c>
      <c r="F17" s="74"/>
    </row>
    <row r="18" spans="1:6" ht="12.75">
      <c r="A18" s="76" t="s">
        <v>70</v>
      </c>
      <c r="B18" s="76">
        <v>60646.52</v>
      </c>
      <c r="C18" s="76">
        <v>57590.7</v>
      </c>
      <c r="D18" s="76">
        <v>7733.78</v>
      </c>
      <c r="E18" s="76">
        <v>2604.72</v>
      </c>
      <c r="F18" s="70"/>
    </row>
    <row r="19" spans="1:6" ht="12.75">
      <c r="A19" s="76" t="s">
        <v>11</v>
      </c>
      <c r="B19" s="76">
        <v>19758.76</v>
      </c>
      <c r="C19" s="76">
        <v>19087.26</v>
      </c>
      <c r="D19" s="76">
        <v>2253.08</v>
      </c>
      <c r="E19" s="76">
        <v>593.52</v>
      </c>
      <c r="F19" s="72"/>
    </row>
    <row r="20" spans="1:6" ht="12.75">
      <c r="A20" s="62" t="s">
        <v>65</v>
      </c>
      <c r="B20" s="62">
        <f>SUM(B18:B19)</f>
        <v>80405.28</v>
      </c>
      <c r="C20" s="62">
        <f>SUM(C18:C19)</f>
        <v>76677.95999999999</v>
      </c>
      <c r="D20" s="62">
        <f>SUM(D18:D19)</f>
        <v>9986.86</v>
      </c>
      <c r="E20" s="62">
        <f>SUM(E18:E19)</f>
        <v>3198.24</v>
      </c>
      <c r="F20" s="78"/>
    </row>
    <row r="21" spans="1:6" ht="12.75">
      <c r="A21" s="76" t="s">
        <v>318</v>
      </c>
      <c r="B21" s="76">
        <v>17375.28</v>
      </c>
      <c r="C21" s="76">
        <v>15782.24</v>
      </c>
      <c r="D21" s="76">
        <v>3040.98</v>
      </c>
      <c r="E21" s="76">
        <v>1593.04</v>
      </c>
      <c r="F21" s="78"/>
    </row>
    <row r="22" spans="1:6" ht="12.75">
      <c r="A22" s="62" t="s">
        <v>13</v>
      </c>
      <c r="B22" s="62">
        <f>SUM(B20:B21)</f>
        <v>97780.56</v>
      </c>
      <c r="C22" s="62">
        <f>SUM(C20:C21)</f>
        <v>92460.2</v>
      </c>
      <c r="D22" s="62">
        <f>SUM(D20:D21)</f>
        <v>13027.84</v>
      </c>
      <c r="E22" s="62">
        <f>SUM(E20:E21)</f>
        <v>4791.28</v>
      </c>
      <c r="F22" s="79">
        <v>95</v>
      </c>
    </row>
    <row r="23" spans="1:6" ht="12.75">
      <c r="A23" s="62"/>
      <c r="B23" s="76"/>
      <c r="C23" s="76"/>
      <c r="D23" s="76"/>
      <c r="E23" s="76"/>
      <c r="F23" s="80"/>
    </row>
    <row r="24" spans="1:6" ht="12.75">
      <c r="A24" s="81"/>
      <c r="B24" s="82"/>
      <c r="C24" s="76"/>
      <c r="D24" s="76"/>
      <c r="E24" s="76"/>
      <c r="F24" s="78"/>
    </row>
    <row r="25" spans="1:6" ht="12.75">
      <c r="A25" s="81" t="s">
        <v>71</v>
      </c>
      <c r="B25" s="82">
        <v>186792.57</v>
      </c>
      <c r="C25" s="76">
        <v>160998.88</v>
      </c>
      <c r="D25" s="76"/>
      <c r="E25" s="76"/>
      <c r="F25" s="78"/>
    </row>
    <row r="26" spans="1:6" ht="12.75">
      <c r="A26" s="81" t="s">
        <v>79</v>
      </c>
      <c r="B26" s="82">
        <v>91175.01</v>
      </c>
      <c r="C26" s="76">
        <v>82435.89</v>
      </c>
      <c r="D26" s="76"/>
      <c r="E26" s="76"/>
      <c r="F26" s="78"/>
    </row>
    <row r="27" spans="1:6" ht="12.75">
      <c r="A27" s="81"/>
      <c r="B27" s="83"/>
      <c r="C27" s="62"/>
      <c r="D27" s="62"/>
      <c r="E27" s="62"/>
      <c r="F27" s="78"/>
    </row>
    <row r="28" spans="1:6" ht="12.75">
      <c r="A28" s="81" t="s">
        <v>73</v>
      </c>
      <c r="B28" s="83">
        <f>SUM(B24:B27)</f>
        <v>277967.58</v>
      </c>
      <c r="C28" s="62">
        <f>SUM(C24:C27)</f>
        <v>243434.77000000002</v>
      </c>
      <c r="D28" s="62"/>
      <c r="E28" s="62"/>
      <c r="F28" s="79"/>
    </row>
    <row r="29" spans="1:6" ht="12.75">
      <c r="A29" s="84"/>
      <c r="B29" s="85"/>
      <c r="C29" s="86"/>
      <c r="D29" s="86"/>
      <c r="E29" s="86"/>
      <c r="F29" s="86"/>
    </row>
    <row r="30" spans="1:6" ht="12.75">
      <c r="A30" s="216" t="s">
        <v>246</v>
      </c>
      <c r="B30" s="216"/>
      <c r="C30" s="216"/>
      <c r="D30" s="216"/>
      <c r="E30" s="216"/>
      <c r="F30" s="216"/>
    </row>
    <row r="31" spans="1:6" ht="12.75">
      <c r="A31" s="216" t="s">
        <v>247</v>
      </c>
      <c r="B31" s="216"/>
      <c r="C31" s="216"/>
      <c r="D31" s="216"/>
      <c r="E31" s="216"/>
      <c r="F31" s="216"/>
    </row>
    <row r="32" spans="1:6" ht="12.75">
      <c r="A32" s="63"/>
      <c r="B32" s="63"/>
      <c r="C32" s="63"/>
      <c r="D32" s="63"/>
      <c r="E32" s="63"/>
      <c r="F32" s="63"/>
    </row>
    <row r="33" spans="1:6" ht="12.75">
      <c r="A33" s="87" t="s">
        <v>456</v>
      </c>
      <c r="B33" s="88"/>
      <c r="C33" s="88"/>
      <c r="D33" s="88"/>
      <c r="E33" s="89"/>
      <c r="F33" s="89">
        <v>0</v>
      </c>
    </row>
    <row r="34" spans="1:6" ht="12.75">
      <c r="A34" s="131"/>
      <c r="B34" s="132"/>
      <c r="C34" s="132"/>
      <c r="D34" s="132"/>
      <c r="E34" s="133"/>
      <c r="F34" s="89"/>
    </row>
    <row r="35" spans="1:6" ht="12.75">
      <c r="A35" s="90" t="s">
        <v>15</v>
      </c>
      <c r="B35" s="91"/>
      <c r="C35" s="91"/>
      <c r="D35" s="91"/>
      <c r="E35" s="92"/>
      <c r="F35" s="43"/>
    </row>
    <row r="36" spans="1:6" ht="12.75">
      <c r="A36" s="93" t="s">
        <v>253</v>
      </c>
      <c r="B36" s="94"/>
      <c r="C36" s="94"/>
      <c r="D36" s="47"/>
      <c r="E36" s="43"/>
      <c r="F36" s="43">
        <f>SUM(C21)</f>
        <v>15782.24</v>
      </c>
    </row>
    <row r="37" spans="1:6" ht="12.75">
      <c r="A37" s="93" t="s">
        <v>254</v>
      </c>
      <c r="B37" s="94"/>
      <c r="C37" s="94"/>
      <c r="D37" s="47"/>
      <c r="E37" s="43"/>
      <c r="F37" s="43"/>
    </row>
    <row r="38" spans="1:6" ht="12.75">
      <c r="A38" s="95" t="s">
        <v>14</v>
      </c>
      <c r="B38" s="96"/>
      <c r="C38" s="96"/>
      <c r="D38" s="96"/>
      <c r="E38" s="97"/>
      <c r="F38" s="97">
        <f>SUM(F36:F37)</f>
        <v>15782.24</v>
      </c>
    </row>
    <row r="39" spans="1:6" ht="12.75">
      <c r="A39" s="98"/>
      <c r="B39" s="99"/>
      <c r="C39" s="99"/>
      <c r="D39" s="99"/>
      <c r="E39" s="126"/>
      <c r="F39" s="97"/>
    </row>
    <row r="40" spans="1:6" ht="12.75">
      <c r="A40" s="98" t="s">
        <v>391</v>
      </c>
      <c r="B40" s="99"/>
      <c r="C40" s="100"/>
      <c r="D40" s="100"/>
      <c r="E40" s="101"/>
      <c r="F40" s="43">
        <v>0</v>
      </c>
    </row>
    <row r="41" spans="1:6" ht="12.75">
      <c r="A41" s="98"/>
      <c r="B41" s="99"/>
      <c r="C41" s="100"/>
      <c r="D41" s="100"/>
      <c r="E41" s="101"/>
      <c r="F41" s="101"/>
    </row>
    <row r="42" spans="1:6" ht="12.75">
      <c r="A42" s="98" t="s">
        <v>16</v>
      </c>
      <c r="B42" s="99"/>
      <c r="C42" s="99"/>
      <c r="D42" s="99"/>
      <c r="E42" s="99"/>
      <c r="F42" s="80"/>
    </row>
    <row r="43" spans="1:6" ht="12.75">
      <c r="A43" s="102" t="s">
        <v>457</v>
      </c>
      <c r="B43" s="103"/>
      <c r="C43" s="103"/>
      <c r="D43" s="103"/>
      <c r="E43" s="103"/>
      <c r="F43" s="79">
        <f>SUM(F33+F38-F40)</f>
        <v>15782.24</v>
      </c>
    </row>
    <row r="44" spans="1:6" ht="12.75">
      <c r="A44" s="86"/>
      <c r="B44" s="86"/>
      <c r="C44" s="86"/>
      <c r="D44" s="86"/>
      <c r="E44" s="86"/>
      <c r="F44" s="86"/>
    </row>
    <row r="45" spans="1:6" ht="12.75">
      <c r="A45" s="104"/>
      <c r="B45" s="39"/>
      <c r="C45" s="39"/>
      <c r="D45" s="39"/>
      <c r="E45" s="39"/>
      <c r="F45" s="39"/>
    </row>
    <row r="46" spans="1:6" ht="12.75">
      <c r="A46" s="104"/>
      <c r="B46" s="39"/>
      <c r="C46" s="39"/>
      <c r="D46" s="39"/>
      <c r="E46" s="39"/>
      <c r="F46" s="39"/>
    </row>
    <row r="47" spans="1:6" ht="12.75">
      <c r="A47" s="217" t="s">
        <v>601</v>
      </c>
      <c r="B47" s="217"/>
      <c r="C47" s="217"/>
      <c r="D47" s="217"/>
      <c r="E47" s="217"/>
      <c r="F47" s="217"/>
    </row>
    <row r="48" spans="1:6" ht="12.75">
      <c r="A48" s="65"/>
      <c r="B48" s="65"/>
      <c r="C48" s="65"/>
      <c r="D48" s="65"/>
      <c r="E48" s="65"/>
      <c r="F48" s="65"/>
    </row>
    <row r="49" spans="1:6" ht="12.75">
      <c r="A49" s="215" t="s">
        <v>458</v>
      </c>
      <c r="B49" s="215"/>
      <c r="C49" s="215"/>
      <c r="D49" s="106">
        <v>1609.45</v>
      </c>
      <c r="E49" s="65"/>
      <c r="F49" s="65"/>
    </row>
    <row r="50" spans="1:6" ht="12.75">
      <c r="A50" s="107" t="s">
        <v>257</v>
      </c>
      <c r="B50" s="108"/>
      <c r="C50" s="108"/>
      <c r="D50" s="134"/>
      <c r="E50" s="65"/>
      <c r="F50" s="65"/>
    </row>
    <row r="51" spans="1:6" ht="12.75">
      <c r="A51" s="142" t="s">
        <v>255</v>
      </c>
      <c r="B51" s="109"/>
      <c r="C51" s="109"/>
      <c r="D51" s="110">
        <f>SUM(B20)</f>
        <v>80405.28</v>
      </c>
      <c r="E51" s="65"/>
      <c r="F51" s="65"/>
    </row>
    <row r="52" spans="1:6" ht="12.75">
      <c r="A52" s="109" t="s">
        <v>274</v>
      </c>
      <c r="B52" s="109"/>
      <c r="C52" s="109"/>
      <c r="D52" s="64">
        <v>0</v>
      </c>
      <c r="E52" s="65"/>
      <c r="F52" s="65"/>
    </row>
    <row r="53" spans="1:6" ht="12.75">
      <c r="A53" s="107" t="s">
        <v>268</v>
      </c>
      <c r="B53" s="107"/>
      <c r="C53" s="107"/>
      <c r="D53" s="106">
        <f>SUM(D51:D52)</f>
        <v>80405.28</v>
      </c>
      <c r="E53" s="65"/>
      <c r="F53" s="65"/>
    </row>
    <row r="54" spans="1:6" ht="12.75">
      <c r="A54" s="107"/>
      <c r="B54" s="107"/>
      <c r="C54" s="107"/>
      <c r="D54" s="106"/>
      <c r="E54" s="65"/>
      <c r="F54" s="65"/>
    </row>
    <row r="55" spans="1:6" ht="12.75">
      <c r="A55" s="107"/>
      <c r="B55" s="107"/>
      <c r="C55" s="107"/>
      <c r="D55" s="106"/>
      <c r="E55" s="65"/>
      <c r="F55" s="65"/>
    </row>
    <row r="56" spans="1:6" ht="12.75">
      <c r="A56" s="107"/>
      <c r="B56" s="107"/>
      <c r="C56" s="107"/>
      <c r="D56" s="106"/>
      <c r="E56" s="65"/>
      <c r="F56" s="65"/>
    </row>
    <row r="57" spans="1:6" ht="12.75">
      <c r="A57" s="107"/>
      <c r="B57" s="107"/>
      <c r="C57" s="107"/>
      <c r="D57" s="106"/>
      <c r="E57" s="65"/>
      <c r="F57" s="65"/>
    </row>
    <row r="58" spans="1:6" ht="12.75">
      <c r="A58" s="107"/>
      <c r="B58" s="107"/>
      <c r="C58" s="107"/>
      <c r="D58" s="106"/>
      <c r="E58" s="65"/>
      <c r="F58" s="65"/>
    </row>
    <row r="59" spans="1:6" ht="12.75">
      <c r="A59" s="107"/>
      <c r="B59" s="107"/>
      <c r="C59" s="107"/>
      <c r="D59" s="106"/>
      <c r="E59" s="65"/>
      <c r="F59" s="65"/>
    </row>
    <row r="60" spans="1:6" ht="12.75">
      <c r="A60" s="107"/>
      <c r="B60" s="107"/>
      <c r="C60" s="107"/>
      <c r="D60" s="106"/>
      <c r="E60" s="65"/>
      <c r="F60" s="65"/>
    </row>
    <row r="61" spans="1:6" ht="12.75">
      <c r="A61" s="107"/>
      <c r="B61" s="107"/>
      <c r="C61" s="107"/>
      <c r="D61" s="106"/>
      <c r="E61" s="65"/>
      <c r="F61" s="65"/>
    </row>
    <row r="62" spans="1:6" ht="12.75">
      <c r="A62" s="107"/>
      <c r="B62" s="107"/>
      <c r="C62" s="107"/>
      <c r="D62" s="106"/>
      <c r="E62" s="65"/>
      <c r="F62" s="65"/>
    </row>
    <row r="63" spans="1:6" ht="12.75">
      <c r="A63" s="107"/>
      <c r="B63" s="107"/>
      <c r="C63" s="107"/>
      <c r="D63" s="106"/>
      <c r="E63" s="65"/>
      <c r="F63" s="65"/>
    </row>
    <row r="64" spans="1:6" ht="12.75">
      <c r="A64" s="107"/>
      <c r="B64" s="107"/>
      <c r="C64" s="107"/>
      <c r="D64" s="106"/>
      <c r="E64" s="65"/>
      <c r="F64" s="65"/>
    </row>
    <row r="65" spans="1:6" ht="12.75">
      <c r="A65" s="107"/>
      <c r="B65" s="107"/>
      <c r="C65" s="107"/>
      <c r="D65" s="106"/>
      <c r="E65" s="65"/>
      <c r="F65" s="65"/>
    </row>
    <row r="66" spans="1:6" ht="12.75">
      <c r="A66" s="107"/>
      <c r="B66" s="107"/>
      <c r="C66" s="107"/>
      <c r="D66" s="111"/>
      <c r="E66" s="65"/>
      <c r="F66" s="65"/>
    </row>
    <row r="67" spans="1:6" ht="12.75">
      <c r="A67" s="107" t="s">
        <v>258</v>
      </c>
      <c r="B67" s="108"/>
      <c r="C67" s="108"/>
      <c r="D67" s="65"/>
      <c r="E67" s="65"/>
      <c r="F67" s="65"/>
    </row>
    <row r="68" spans="1:6" ht="12.75">
      <c r="A68" s="108" t="s">
        <v>111</v>
      </c>
      <c r="B68" s="108"/>
      <c r="C68" s="108"/>
      <c r="D68" s="65"/>
      <c r="E68" s="65"/>
      <c r="F68" s="65"/>
    </row>
    <row r="69" spans="1:7" ht="12.75">
      <c r="A69" s="32" t="s">
        <v>250</v>
      </c>
      <c r="B69" s="33"/>
      <c r="C69" s="34" t="s">
        <v>483</v>
      </c>
      <c r="D69" s="34" t="s">
        <v>66</v>
      </c>
      <c r="E69" s="226" t="s">
        <v>490</v>
      </c>
      <c r="F69" s="214"/>
      <c r="G69" s="227"/>
    </row>
    <row r="70" spans="1:7" ht="12.75">
      <c r="A70" s="35" t="s">
        <v>251</v>
      </c>
      <c r="B70" s="36"/>
      <c r="C70" s="46" t="s">
        <v>484</v>
      </c>
      <c r="D70" s="37" t="s">
        <v>4</v>
      </c>
      <c r="E70" s="154" t="s">
        <v>485</v>
      </c>
      <c r="F70" s="5" t="s">
        <v>486</v>
      </c>
      <c r="G70" s="5" t="s">
        <v>487</v>
      </c>
    </row>
    <row r="71" spans="1:9" ht="12.75">
      <c r="A71" s="220" t="s">
        <v>249</v>
      </c>
      <c r="B71" s="221"/>
      <c r="C71" s="151" t="s">
        <v>260</v>
      </c>
      <c r="D71" s="112">
        <v>9289.08</v>
      </c>
      <c r="E71" s="13" t="s">
        <v>488</v>
      </c>
      <c r="F71" s="43">
        <v>1.39</v>
      </c>
      <c r="G71" s="76">
        <v>1.39</v>
      </c>
      <c r="I71" s="51"/>
    </row>
    <row r="72" spans="1:9" ht="12.75">
      <c r="A72" s="213" t="s">
        <v>256</v>
      </c>
      <c r="B72" s="214"/>
      <c r="C72" s="191" t="s">
        <v>97</v>
      </c>
      <c r="D72" s="192">
        <v>28034.34</v>
      </c>
      <c r="E72" s="13" t="s">
        <v>488</v>
      </c>
      <c r="F72" s="43">
        <v>3.67</v>
      </c>
      <c r="G72" s="76">
        <v>4.3</v>
      </c>
      <c r="I72" s="51"/>
    </row>
    <row r="73" spans="1:7" ht="12.75">
      <c r="A73" s="175" t="s">
        <v>598</v>
      </c>
      <c r="B73" s="115"/>
      <c r="C73" s="191"/>
      <c r="D73" s="82"/>
      <c r="E73" s="190"/>
      <c r="F73" s="176"/>
      <c r="G73" s="176"/>
    </row>
    <row r="74" spans="1:9" ht="12.75">
      <c r="A74" s="114" t="s">
        <v>67</v>
      </c>
      <c r="B74" s="115"/>
      <c r="C74" s="151" t="s">
        <v>597</v>
      </c>
      <c r="D74" s="82">
        <v>2127.38</v>
      </c>
      <c r="E74" s="13" t="s">
        <v>488</v>
      </c>
      <c r="F74" s="43">
        <v>0.31</v>
      </c>
      <c r="G74" s="76">
        <v>0.32</v>
      </c>
      <c r="I74" s="51"/>
    </row>
    <row r="75" spans="1:9" ht="12.75">
      <c r="A75" s="114" t="s">
        <v>68</v>
      </c>
      <c r="B75" s="115"/>
      <c r="C75" s="151" t="s">
        <v>20</v>
      </c>
      <c r="D75" s="116">
        <v>534.62</v>
      </c>
      <c r="E75" s="13" t="s">
        <v>488</v>
      </c>
      <c r="F75" s="43">
        <v>0.08</v>
      </c>
      <c r="G75" s="76">
        <v>0.08</v>
      </c>
      <c r="I75" s="51"/>
    </row>
    <row r="76" spans="1:9" ht="12.75">
      <c r="A76" s="117" t="s">
        <v>78</v>
      </c>
      <c r="B76" s="118"/>
      <c r="C76" s="151" t="s">
        <v>76</v>
      </c>
      <c r="D76" s="116">
        <v>456.62</v>
      </c>
      <c r="E76" s="13" t="s">
        <v>488</v>
      </c>
      <c r="F76" s="43">
        <v>0.06</v>
      </c>
      <c r="G76" s="76">
        <v>0.07</v>
      </c>
      <c r="I76" s="51"/>
    </row>
    <row r="77" spans="1:9" ht="12.75">
      <c r="A77" s="143" t="s">
        <v>492</v>
      </c>
      <c r="B77" s="118"/>
      <c r="C77" s="151" t="s">
        <v>261</v>
      </c>
      <c r="D77" s="82">
        <v>8102.91</v>
      </c>
      <c r="E77" s="13" t="s">
        <v>488</v>
      </c>
      <c r="F77" s="43">
        <v>1.16</v>
      </c>
      <c r="G77" s="76">
        <v>1.23</v>
      </c>
      <c r="I77" s="51"/>
    </row>
    <row r="78" spans="1:9" ht="12.75">
      <c r="A78" s="177" t="s">
        <v>596</v>
      </c>
      <c r="B78" s="118"/>
      <c r="C78" s="151"/>
      <c r="D78" s="116">
        <v>0</v>
      </c>
      <c r="E78" s="13"/>
      <c r="F78" s="76"/>
      <c r="G78" s="76"/>
      <c r="I78" s="51"/>
    </row>
    <row r="79" spans="1:9" ht="12.75">
      <c r="A79" s="113" t="s">
        <v>11</v>
      </c>
      <c r="B79" s="118"/>
      <c r="C79" s="151" t="s">
        <v>18</v>
      </c>
      <c r="D79" s="116">
        <v>19758.76</v>
      </c>
      <c r="E79" s="13" t="s">
        <v>488</v>
      </c>
      <c r="F79" s="76">
        <v>2.84</v>
      </c>
      <c r="G79" s="76">
        <v>2.98</v>
      </c>
      <c r="I79" s="51"/>
    </row>
    <row r="80" spans="1:8" ht="15">
      <c r="A80" s="113"/>
      <c r="B80" s="118"/>
      <c r="C80" s="151"/>
      <c r="D80" s="116"/>
      <c r="E80" s="76"/>
      <c r="F80" s="5"/>
      <c r="G80" s="5"/>
      <c r="H80" s="45"/>
    </row>
    <row r="81" spans="1:8" ht="15">
      <c r="A81" s="113" t="s">
        <v>269</v>
      </c>
      <c r="B81" s="43"/>
      <c r="C81" s="121"/>
      <c r="D81" s="121">
        <f>SUM(D71:D80)</f>
        <v>68303.70999999999</v>
      </c>
      <c r="E81" s="76"/>
      <c r="F81" s="76"/>
      <c r="G81" s="5"/>
      <c r="H81" s="45"/>
    </row>
    <row r="82" spans="1:6" ht="12.75">
      <c r="A82" s="86"/>
      <c r="B82" s="44"/>
      <c r="C82" s="122"/>
      <c r="D82" s="123"/>
      <c r="E82" s="10"/>
      <c r="F82" s="10"/>
    </row>
    <row r="83" spans="1:6" ht="12.75">
      <c r="A83" s="44" t="s">
        <v>9</v>
      </c>
      <c r="B83" s="44"/>
      <c r="C83" s="122"/>
      <c r="D83" s="123">
        <v>8900.99</v>
      </c>
      <c r="E83" s="10" t="s">
        <v>276</v>
      </c>
      <c r="F83" s="10"/>
    </row>
    <row r="84" spans="1:6" ht="12.75">
      <c r="A84" s="42"/>
      <c r="B84" s="42"/>
      <c r="C84" s="42"/>
      <c r="D84" s="42"/>
      <c r="E84" s="42"/>
      <c r="F84" s="42"/>
    </row>
    <row r="85" spans="1:9" ht="12.75">
      <c r="A85" s="128" t="s">
        <v>275</v>
      </c>
      <c r="B85" s="128"/>
      <c r="C85" s="129"/>
      <c r="D85" s="130">
        <v>677</v>
      </c>
      <c r="E85" s="40" t="s">
        <v>278</v>
      </c>
      <c r="F85" s="40"/>
      <c r="G85" s="42"/>
      <c r="H85" s="42"/>
      <c r="I85" s="42"/>
    </row>
    <row r="86" spans="1:9" ht="12.75">
      <c r="A86" s="128" t="s">
        <v>279</v>
      </c>
      <c r="B86" s="128"/>
      <c r="C86" s="129"/>
      <c r="D86" s="130">
        <v>0</v>
      </c>
      <c r="E86" s="40"/>
      <c r="F86" s="40"/>
      <c r="G86" s="42"/>
      <c r="H86" s="42"/>
      <c r="I86" s="42"/>
    </row>
    <row r="87" spans="1:6" ht="12.75">
      <c r="A87" s="40" t="s">
        <v>282</v>
      </c>
      <c r="B87" s="40"/>
      <c r="C87" s="40"/>
      <c r="D87" s="40">
        <v>925</v>
      </c>
      <c r="E87" s="40"/>
      <c r="F87" s="40"/>
    </row>
    <row r="88" spans="1:6" ht="12.75">
      <c r="A88" s="40"/>
      <c r="B88" s="40"/>
      <c r="C88" s="40"/>
      <c r="D88" s="40"/>
      <c r="E88" s="40"/>
      <c r="F88" s="40"/>
    </row>
    <row r="89" spans="1:6" ht="12.75">
      <c r="A89" s="107" t="s">
        <v>270</v>
      </c>
      <c r="B89" s="39"/>
      <c r="C89" s="39"/>
      <c r="D89" s="124">
        <f>SUM(D81:D87)</f>
        <v>78806.7</v>
      </c>
      <c r="E89" s="125"/>
      <c r="F89" s="125"/>
    </row>
    <row r="90" spans="1:6" ht="12.75">
      <c r="A90" s="215" t="s">
        <v>459</v>
      </c>
      <c r="B90" s="215"/>
      <c r="C90" s="215"/>
      <c r="D90" s="106">
        <f>SUM(D49+D53-D89)</f>
        <v>3208.029999999999</v>
      </c>
      <c r="E90" s="125"/>
      <c r="F90" s="125"/>
    </row>
    <row r="91" spans="1:6" ht="12.75">
      <c r="A91" s="148" t="s">
        <v>501</v>
      </c>
      <c r="B91" s="125"/>
      <c r="C91" s="125"/>
      <c r="D91" s="106">
        <f>SUM(E20)</f>
        <v>3198.24</v>
      </c>
      <c r="E91" s="125"/>
      <c r="F91" s="125"/>
    </row>
    <row r="92" spans="1:6" ht="12.75">
      <c r="A92" s="148" t="s">
        <v>502</v>
      </c>
      <c r="B92" s="125"/>
      <c r="C92" s="125"/>
      <c r="D92" s="106"/>
      <c r="E92" s="125"/>
      <c r="F92" s="125"/>
    </row>
    <row r="93" spans="1:6" ht="12.75">
      <c r="A93" s="212" t="s">
        <v>615</v>
      </c>
      <c r="B93" s="212"/>
      <c r="C93" s="212"/>
      <c r="D93" s="106">
        <f>SUM(D90-D91)</f>
        <v>9.789999999999054</v>
      </c>
      <c r="E93" s="125"/>
      <c r="F93" s="125"/>
    </row>
    <row r="94" spans="1:6" ht="12.75">
      <c r="A94" s="125"/>
      <c r="B94" s="125"/>
      <c r="C94" s="125"/>
      <c r="D94" s="136"/>
      <c r="E94" s="125"/>
      <c r="F94" s="125"/>
    </row>
    <row r="95" spans="1:7" ht="12.75">
      <c r="A95" s="9" t="s">
        <v>74</v>
      </c>
      <c r="B95" s="9"/>
      <c r="C95" s="9"/>
      <c r="D95" s="9"/>
      <c r="E95" s="9" t="s">
        <v>495</v>
      </c>
      <c r="F95" s="65" t="s">
        <v>104</v>
      </c>
      <c r="G95" s="65" t="s">
        <v>104</v>
      </c>
    </row>
    <row r="96" spans="1:10" ht="12.75">
      <c r="A96" s="9"/>
      <c r="B96" s="9"/>
      <c r="C96" s="9"/>
      <c r="D96" s="9"/>
      <c r="E96" s="50"/>
      <c r="F96" s="50" t="s">
        <v>594</v>
      </c>
      <c r="G96" t="s">
        <v>474</v>
      </c>
      <c r="J96" s="10"/>
    </row>
    <row r="97" spans="1:10" ht="12.75">
      <c r="A97" s="10" t="s">
        <v>77</v>
      </c>
      <c r="B97" s="10" t="s">
        <v>402</v>
      </c>
      <c r="C97" s="10"/>
      <c r="D97" s="10"/>
      <c r="E97" s="173" t="s">
        <v>592</v>
      </c>
      <c r="F97" s="10">
        <v>1866.11</v>
      </c>
      <c r="G97">
        <v>1904.34</v>
      </c>
      <c r="J97" s="110"/>
    </row>
    <row r="98" spans="1:10" ht="12.75">
      <c r="A98" s="10"/>
      <c r="B98" s="10" t="s">
        <v>401</v>
      </c>
      <c r="C98" s="10"/>
      <c r="D98" s="10"/>
      <c r="E98" s="173"/>
      <c r="F98" s="10"/>
      <c r="J98" s="10"/>
    </row>
    <row r="99" spans="1:10" ht="12.75">
      <c r="A99" s="10" t="s">
        <v>181</v>
      </c>
      <c r="B99" s="10" t="s">
        <v>108</v>
      </c>
      <c r="C99" s="10"/>
      <c r="D99" s="10"/>
      <c r="E99" s="173" t="s">
        <v>107</v>
      </c>
      <c r="F99" s="120">
        <v>21.54</v>
      </c>
      <c r="G99">
        <v>23.91</v>
      </c>
      <c r="J99" s="120"/>
    </row>
    <row r="100" spans="1:10" ht="12.75">
      <c r="A100" s="10" t="s">
        <v>181</v>
      </c>
      <c r="B100" s="10" t="s">
        <v>109</v>
      </c>
      <c r="C100" s="10"/>
      <c r="D100" s="10"/>
      <c r="E100" s="173" t="s">
        <v>107</v>
      </c>
      <c r="F100" s="120">
        <v>14.82</v>
      </c>
      <c r="G100">
        <v>16.45</v>
      </c>
      <c r="J100" s="120"/>
    </row>
    <row r="101" spans="1:6" ht="12.75">
      <c r="A101" s="10"/>
      <c r="B101" s="10"/>
      <c r="C101" s="10"/>
      <c r="D101" s="10"/>
      <c r="E101" s="120"/>
      <c r="F101" s="120"/>
    </row>
    <row r="102" spans="1:6" ht="12.75">
      <c r="A102" s="203" t="s">
        <v>112</v>
      </c>
      <c r="B102" s="203"/>
      <c r="C102" s="203"/>
      <c r="D102" s="9"/>
      <c r="E102" s="203"/>
      <c r="F102" s="203"/>
    </row>
    <row r="103" spans="1:6" ht="12.75">
      <c r="A103" s="203" t="s">
        <v>113</v>
      </c>
      <c r="B103" s="203"/>
      <c r="C103" s="203"/>
      <c r="D103" s="203"/>
      <c r="E103" s="203"/>
      <c r="F103" s="203"/>
    </row>
    <row r="104" spans="1:6" ht="12.75">
      <c r="A104" s="50" t="s">
        <v>503</v>
      </c>
      <c r="B104" s="203"/>
      <c r="C104" s="203"/>
      <c r="D104" s="203"/>
      <c r="E104" s="203"/>
      <c r="F104" s="203"/>
    </row>
    <row r="105" spans="1:6" ht="12.75">
      <c r="A105" t="s">
        <v>500</v>
      </c>
      <c r="B105" s="203"/>
      <c r="C105" s="203"/>
      <c r="D105" s="203"/>
      <c r="E105" s="203"/>
      <c r="F105" s="203"/>
    </row>
    <row r="106" spans="1:6" ht="12.75">
      <c r="A106" t="s">
        <v>654</v>
      </c>
      <c r="B106" s="203"/>
      <c r="C106" s="203"/>
      <c r="D106" s="203"/>
      <c r="E106" s="203"/>
      <c r="F106" s="203"/>
    </row>
    <row r="107" spans="1:6" ht="12.75">
      <c r="A107" t="s">
        <v>655</v>
      </c>
      <c r="B107" s="203"/>
      <c r="C107" s="203"/>
      <c r="D107" s="203"/>
      <c r="E107" s="203"/>
      <c r="F107" s="203"/>
    </row>
    <row r="108" spans="1:6" ht="12.75">
      <c r="A108" t="s">
        <v>656</v>
      </c>
      <c r="B108" s="203"/>
      <c r="C108" s="203"/>
      <c r="D108" s="203"/>
      <c r="E108" s="203"/>
      <c r="F108" s="203"/>
    </row>
    <row r="109" spans="1:6" ht="12.75">
      <c r="A109" t="s">
        <v>658</v>
      </c>
      <c r="B109" s="203"/>
      <c r="C109" s="203"/>
      <c r="D109" s="203"/>
      <c r="E109" s="203"/>
      <c r="F109" s="203"/>
    </row>
    <row r="110" spans="1:6" ht="12.75">
      <c r="A110" s="50" t="s">
        <v>657</v>
      </c>
      <c r="B110" s="203"/>
      <c r="C110" s="203"/>
      <c r="D110" s="203"/>
      <c r="E110" s="203"/>
      <c r="F110" s="203"/>
    </row>
    <row r="111" spans="1:6" ht="12.75">
      <c r="A111" t="s">
        <v>659</v>
      </c>
      <c r="B111" s="203"/>
      <c r="C111" s="203"/>
      <c r="D111" s="203"/>
      <c r="E111" s="203"/>
      <c r="F111" s="203"/>
    </row>
    <row r="112" spans="1:6" ht="12.75">
      <c r="A112" s="10"/>
      <c r="B112" s="10"/>
      <c r="C112" s="10"/>
      <c r="D112" s="10"/>
      <c r="E112" s="10"/>
      <c r="F112" s="10"/>
    </row>
    <row r="113" spans="1:6" ht="12.75">
      <c r="A113" s="10" t="s">
        <v>273</v>
      </c>
      <c r="B113" s="10"/>
      <c r="C113" s="10" t="s">
        <v>442</v>
      </c>
      <c r="D113" s="10"/>
      <c r="E113" s="10"/>
      <c r="F113" s="10"/>
    </row>
    <row r="114" spans="1:6" ht="12.75">
      <c r="A114" s="10"/>
      <c r="B114" s="10"/>
      <c r="C114" s="10"/>
      <c r="D114" s="10"/>
      <c r="E114" s="10"/>
      <c r="F114" s="10"/>
    </row>
    <row r="115" spans="1:6" ht="12.75">
      <c r="A115" s="10"/>
      <c r="B115" s="10"/>
      <c r="C115" s="10"/>
      <c r="D115" s="10"/>
      <c r="E115" s="10"/>
      <c r="F115" s="10"/>
    </row>
    <row r="116" spans="1:3" ht="12.75">
      <c r="A116" s="10"/>
      <c r="B116" s="10"/>
      <c r="C116" s="10"/>
    </row>
    <row r="117" spans="1:3" ht="12.75">
      <c r="A117" s="10"/>
      <c r="B117" s="10"/>
      <c r="C117" s="10"/>
    </row>
    <row r="118" spans="1:3" ht="12.75">
      <c r="A118" s="10"/>
      <c r="B118" s="10"/>
      <c r="C118" s="10"/>
    </row>
    <row r="119" spans="1:3" ht="12.75">
      <c r="A119" s="10" t="s">
        <v>280</v>
      </c>
      <c r="B119" s="10"/>
      <c r="C119" s="10"/>
    </row>
    <row r="120" spans="1:6" ht="12.75">
      <c r="A120" s="10"/>
      <c r="B120" s="10"/>
      <c r="C120" s="10"/>
      <c r="D120" s="10"/>
      <c r="E120" s="10"/>
      <c r="F120" s="10"/>
    </row>
    <row r="121" spans="1:6" ht="12.75">
      <c r="A121" s="10"/>
      <c r="B121" s="10"/>
      <c r="C121" s="10"/>
      <c r="D121" s="10"/>
      <c r="E121" s="10"/>
      <c r="F121" s="10"/>
    </row>
    <row r="122" spans="1:6" ht="12.75">
      <c r="A122" s="10"/>
      <c r="B122" s="10"/>
      <c r="C122" s="10"/>
      <c r="D122" s="10"/>
      <c r="E122" s="10"/>
      <c r="F122" s="10"/>
    </row>
    <row r="123" spans="1:6" ht="12.75">
      <c r="A123" s="10"/>
      <c r="B123" s="10"/>
      <c r="C123" s="10"/>
      <c r="D123" s="10"/>
      <c r="E123" s="10"/>
      <c r="F123" s="10"/>
    </row>
    <row r="124" spans="1:6" ht="12.75">
      <c r="A124" s="10"/>
      <c r="B124" s="10"/>
      <c r="C124" s="10"/>
      <c r="D124" s="10"/>
      <c r="E124" s="10"/>
      <c r="F124" s="10"/>
    </row>
    <row r="125" spans="1:6" ht="12.75">
      <c r="A125" s="10"/>
      <c r="B125" s="10"/>
      <c r="C125" s="10"/>
      <c r="D125" s="10"/>
      <c r="E125" s="10"/>
      <c r="F125" s="10"/>
    </row>
    <row r="126" spans="1:6" ht="12.75">
      <c r="A126" s="10"/>
      <c r="B126" s="10"/>
      <c r="C126" s="10"/>
      <c r="D126" s="10"/>
      <c r="E126" s="10"/>
      <c r="F126" s="10"/>
    </row>
    <row r="127" spans="1:6" ht="12.75">
      <c r="A127" s="10"/>
      <c r="B127" s="10"/>
      <c r="C127" s="10"/>
      <c r="D127" s="10"/>
      <c r="E127" s="10"/>
      <c r="F127" s="10"/>
    </row>
    <row r="128" spans="1:6" ht="12.75">
      <c r="A128" s="10"/>
      <c r="B128" s="10"/>
      <c r="C128" s="10"/>
      <c r="D128" s="10"/>
      <c r="E128" s="10"/>
      <c r="F128" s="10"/>
    </row>
    <row r="129" spans="1:6" ht="12.75">
      <c r="A129" s="10"/>
      <c r="B129" s="10"/>
      <c r="C129" s="10"/>
      <c r="D129" s="10"/>
      <c r="E129" s="10"/>
      <c r="F129" s="10"/>
    </row>
    <row r="130" spans="1:6" ht="12.75">
      <c r="A130" s="10"/>
      <c r="B130" s="10"/>
      <c r="C130" s="10"/>
      <c r="D130" s="10"/>
      <c r="E130" s="10"/>
      <c r="F130" s="10"/>
    </row>
    <row r="131" spans="1:6" ht="12.75">
      <c r="A131" s="10"/>
      <c r="B131" s="10"/>
      <c r="C131" s="10"/>
      <c r="D131" s="10"/>
      <c r="E131" s="10"/>
      <c r="F131" s="10"/>
    </row>
    <row r="132" spans="1:6" ht="12.75">
      <c r="A132" s="10"/>
      <c r="B132" s="10"/>
      <c r="C132" s="10"/>
      <c r="D132" s="10"/>
      <c r="E132" s="10"/>
      <c r="F132" s="10"/>
    </row>
  </sheetData>
  <sheetProtection/>
  <mergeCells count="15">
    <mergeCell ref="A1:F1"/>
    <mergeCell ref="A2:F2"/>
    <mergeCell ref="C3:D3"/>
    <mergeCell ref="A12:F12"/>
    <mergeCell ref="D14:E14"/>
    <mergeCell ref="D15:E15"/>
    <mergeCell ref="E69:G69"/>
    <mergeCell ref="A93:C93"/>
    <mergeCell ref="A71:B71"/>
    <mergeCell ref="A72:B72"/>
    <mergeCell ref="A90:C90"/>
    <mergeCell ref="A30:F30"/>
    <mergeCell ref="A31:F31"/>
    <mergeCell ref="A47:F47"/>
    <mergeCell ref="A49:C49"/>
  </mergeCells>
  <printOptions/>
  <pageMargins left="0" right="0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53"/>
  <sheetViews>
    <sheetView workbookViewId="0" topLeftCell="A91">
      <selection activeCell="A103" sqref="A103"/>
    </sheetView>
  </sheetViews>
  <sheetFormatPr defaultColWidth="9.00390625" defaultRowHeight="12.75"/>
  <cols>
    <col min="1" max="1" width="26.625" style="0" customWidth="1"/>
    <col min="2" max="2" width="13.00390625" style="0" customWidth="1"/>
    <col min="3" max="3" width="17.375" style="0" customWidth="1"/>
    <col min="4" max="4" width="13.625" style="0" customWidth="1"/>
    <col min="5" max="5" width="12.50390625" style="0" customWidth="1"/>
    <col min="6" max="6" width="9.50390625" style="0" customWidth="1"/>
  </cols>
  <sheetData>
    <row r="2" spans="1:6" ht="12.75">
      <c r="A2" s="216" t="s">
        <v>448</v>
      </c>
      <c r="B2" s="216"/>
      <c r="C2" s="216"/>
      <c r="D2" s="216"/>
      <c r="E2" s="216"/>
      <c r="F2" s="216"/>
    </row>
    <row r="3" spans="1:6" ht="12.75">
      <c r="A3" s="228" t="s">
        <v>28</v>
      </c>
      <c r="B3" s="228"/>
      <c r="C3" s="228"/>
      <c r="D3" s="228"/>
      <c r="E3" s="228"/>
      <c r="F3" s="228"/>
    </row>
    <row r="4" spans="1:6" ht="12.75">
      <c r="A4" s="39"/>
      <c r="B4" s="65" t="s">
        <v>26</v>
      </c>
      <c r="C4" s="9" t="s">
        <v>25</v>
      </c>
      <c r="D4" s="10"/>
      <c r="E4" s="9" t="s">
        <v>32</v>
      </c>
      <c r="F4" s="10"/>
    </row>
    <row r="5" spans="1:6" ht="12.75">
      <c r="A5" s="39"/>
      <c r="B5" s="9"/>
      <c r="C5" s="9"/>
      <c r="D5" s="10"/>
      <c r="E5" s="9"/>
      <c r="F5" s="10"/>
    </row>
    <row r="6" spans="1:6" ht="12.75">
      <c r="A6" s="39" t="s">
        <v>21</v>
      </c>
      <c r="B6" s="40"/>
      <c r="C6" s="40"/>
      <c r="D6" s="40"/>
      <c r="E6" s="9" t="s">
        <v>57</v>
      </c>
      <c r="F6" s="10"/>
    </row>
    <row r="7" spans="1:6" ht="12.75">
      <c r="A7" s="66" t="s">
        <v>262</v>
      </c>
      <c r="B7" s="67"/>
      <c r="C7" s="67"/>
      <c r="D7" s="67"/>
      <c r="E7" s="68" t="s">
        <v>296</v>
      </c>
      <c r="F7" s="69"/>
    </row>
    <row r="8" spans="1:6" ht="12.75">
      <c r="A8" s="66" t="s">
        <v>263</v>
      </c>
      <c r="B8" s="67"/>
      <c r="C8" s="67"/>
      <c r="D8" s="67"/>
      <c r="E8" s="68" t="s">
        <v>661</v>
      </c>
      <c r="F8" s="69"/>
    </row>
    <row r="9" spans="1:6" ht="12.75">
      <c r="A9" s="66" t="s">
        <v>264</v>
      </c>
      <c r="B9" s="68"/>
      <c r="C9" s="69"/>
      <c r="D9" s="69"/>
      <c r="E9" s="9" t="s">
        <v>295</v>
      </c>
      <c r="F9" s="69"/>
    </row>
    <row r="10" spans="1:6" ht="12.75">
      <c r="A10" s="39" t="s">
        <v>265</v>
      </c>
      <c r="B10" s="40"/>
      <c r="C10" s="40"/>
      <c r="D10" s="40"/>
      <c r="E10" s="9" t="s">
        <v>535</v>
      </c>
      <c r="F10" s="10"/>
    </row>
    <row r="11" spans="1:6" ht="12.75">
      <c r="A11" s="39" t="s">
        <v>454</v>
      </c>
      <c r="B11" s="40"/>
      <c r="C11" s="40"/>
      <c r="D11" s="40"/>
      <c r="E11" s="9"/>
      <c r="F11" s="10"/>
    </row>
    <row r="12" spans="1:6" ht="12.75">
      <c r="A12" s="39"/>
      <c r="B12" s="40"/>
      <c r="C12" s="40"/>
      <c r="D12" s="40"/>
      <c r="E12" s="9"/>
      <c r="F12" s="10"/>
    </row>
    <row r="13" spans="1:6" ht="12.75">
      <c r="A13" s="217" t="s">
        <v>449</v>
      </c>
      <c r="B13" s="217"/>
      <c r="C13" s="217"/>
      <c r="D13" s="217"/>
      <c r="E13" s="217"/>
      <c r="F13" s="217"/>
    </row>
    <row r="14" spans="1:6" ht="12.75">
      <c r="A14" s="65"/>
      <c r="B14" s="65"/>
      <c r="C14" s="65"/>
      <c r="D14" s="65"/>
      <c r="E14" s="65"/>
      <c r="F14" s="65"/>
    </row>
    <row r="15" spans="1:6" ht="12.75">
      <c r="A15" s="70" t="s">
        <v>0</v>
      </c>
      <c r="B15" s="71" t="s">
        <v>23</v>
      </c>
      <c r="C15" s="71" t="s">
        <v>5</v>
      </c>
      <c r="D15" s="229" t="s">
        <v>24</v>
      </c>
      <c r="E15" s="230"/>
      <c r="F15" s="71" t="s">
        <v>7</v>
      </c>
    </row>
    <row r="16" spans="1:6" ht="12.75">
      <c r="A16" s="72" t="s">
        <v>1</v>
      </c>
      <c r="B16" s="73" t="s">
        <v>2</v>
      </c>
      <c r="C16" s="73" t="s">
        <v>2</v>
      </c>
      <c r="D16" s="231" t="s">
        <v>450</v>
      </c>
      <c r="E16" s="232"/>
      <c r="F16" s="73" t="s">
        <v>8</v>
      </c>
    </row>
    <row r="17" spans="1:6" ht="12.75">
      <c r="A17" s="72"/>
      <c r="B17" s="74" t="s">
        <v>3</v>
      </c>
      <c r="C17" s="74" t="s">
        <v>3</v>
      </c>
      <c r="D17" s="75" t="s">
        <v>2</v>
      </c>
      <c r="E17" s="76" t="s">
        <v>6</v>
      </c>
      <c r="F17" s="73"/>
    </row>
    <row r="18" spans="1:6" ht="12.75">
      <c r="A18" s="77"/>
      <c r="B18" s="75" t="s">
        <v>4</v>
      </c>
      <c r="C18" s="75" t="s">
        <v>4</v>
      </c>
      <c r="D18" s="75" t="s">
        <v>4</v>
      </c>
      <c r="E18" s="75" t="s">
        <v>4</v>
      </c>
      <c r="F18" s="74"/>
    </row>
    <row r="19" spans="1:6" ht="12.75">
      <c r="A19" s="5" t="s">
        <v>609</v>
      </c>
      <c r="B19" s="76">
        <v>1094132.44</v>
      </c>
      <c r="C19" s="76">
        <v>1081818.31</v>
      </c>
      <c r="D19" s="76">
        <v>147666.32</v>
      </c>
      <c r="E19" s="76">
        <v>54002.46</v>
      </c>
      <c r="F19" s="70"/>
    </row>
    <row r="20" spans="1:6" ht="12.75">
      <c r="A20" s="76" t="s">
        <v>11</v>
      </c>
      <c r="B20" s="76">
        <v>260348.6</v>
      </c>
      <c r="C20" s="76">
        <v>259627.68</v>
      </c>
      <c r="D20" s="76">
        <v>35561.23</v>
      </c>
      <c r="E20" s="76">
        <v>13694.3</v>
      </c>
      <c r="F20" s="72"/>
    </row>
    <row r="21" spans="1:6" ht="12.75">
      <c r="A21" s="76" t="s">
        <v>10</v>
      </c>
      <c r="B21" s="76">
        <v>0</v>
      </c>
      <c r="C21" s="76">
        <v>955.29</v>
      </c>
      <c r="D21" s="76">
        <v>869.06</v>
      </c>
      <c r="E21" s="76">
        <v>869.06</v>
      </c>
      <c r="F21" s="72"/>
    </row>
    <row r="22" spans="1:6" ht="12.75">
      <c r="A22" s="76" t="s">
        <v>12</v>
      </c>
      <c r="B22" s="76">
        <v>274664.38</v>
      </c>
      <c r="C22" s="76">
        <v>273252.06</v>
      </c>
      <c r="D22" s="76">
        <v>35866.19</v>
      </c>
      <c r="E22" s="76">
        <v>13507.32</v>
      </c>
      <c r="F22" s="72"/>
    </row>
    <row r="23" spans="1:6" ht="12.75">
      <c r="A23" s="76" t="s">
        <v>49</v>
      </c>
      <c r="B23" s="76">
        <v>166772.78</v>
      </c>
      <c r="C23" s="76">
        <v>146331.53</v>
      </c>
      <c r="D23" s="76">
        <v>33822.47</v>
      </c>
      <c r="E23" s="76">
        <v>3886.15</v>
      </c>
      <c r="F23" s="72"/>
    </row>
    <row r="24" spans="1:6" ht="12.75">
      <c r="A24" s="62" t="s">
        <v>65</v>
      </c>
      <c r="B24" s="62">
        <f>SUM(B19:B23)</f>
        <v>1795918.2</v>
      </c>
      <c r="C24" s="62">
        <f>SUM(C19:C23)</f>
        <v>1761984.87</v>
      </c>
      <c r="D24" s="62">
        <f>SUM(D19:D23)</f>
        <v>253785.27000000002</v>
      </c>
      <c r="E24" s="62">
        <f>SUM(E19:E23)</f>
        <v>85959.28999999998</v>
      </c>
      <c r="F24" s="78"/>
    </row>
    <row r="25" spans="1:6" ht="12.75">
      <c r="A25" s="76" t="s">
        <v>318</v>
      </c>
      <c r="B25" s="76">
        <v>0</v>
      </c>
      <c r="C25" s="76">
        <v>34.93</v>
      </c>
      <c r="D25" s="76">
        <v>-1571.73</v>
      </c>
      <c r="E25" s="76">
        <v>-1571.73</v>
      </c>
      <c r="F25" s="78"/>
    </row>
    <row r="26" spans="1:6" ht="12.75">
      <c r="A26" s="62" t="s">
        <v>13</v>
      </c>
      <c r="B26" s="62">
        <f>SUM(B24:B25)</f>
        <v>1795918.2</v>
      </c>
      <c r="C26" s="62">
        <f>SUM(C24:C25)</f>
        <v>1762019.8</v>
      </c>
      <c r="D26" s="62">
        <f>SUM(D24:D25)</f>
        <v>252213.54</v>
      </c>
      <c r="E26" s="62">
        <f>SUM(E24:E25)</f>
        <v>84387.55999999998</v>
      </c>
      <c r="F26" s="79">
        <v>95</v>
      </c>
    </row>
    <row r="27" spans="1:6" ht="12.75">
      <c r="A27" s="62"/>
      <c r="B27" s="62"/>
      <c r="C27" s="62"/>
      <c r="D27" s="62"/>
      <c r="E27" s="62"/>
      <c r="F27" s="78"/>
    </row>
    <row r="28" spans="1:6" ht="12.75">
      <c r="A28" s="62"/>
      <c r="B28" s="76"/>
      <c r="C28" s="76"/>
      <c r="D28" s="76"/>
      <c r="E28" s="76"/>
      <c r="F28" s="80"/>
    </row>
    <row r="29" spans="1:6" ht="12.75">
      <c r="A29" s="81" t="s">
        <v>71</v>
      </c>
      <c r="B29" s="82">
        <v>1712817.65</v>
      </c>
      <c r="C29" s="76">
        <v>1671068.25</v>
      </c>
      <c r="D29" s="76"/>
      <c r="E29" s="76"/>
      <c r="F29" s="78"/>
    </row>
    <row r="30" spans="1:6" ht="12.75">
      <c r="A30" s="81" t="s">
        <v>72</v>
      </c>
      <c r="B30" s="82">
        <v>678519.59</v>
      </c>
      <c r="C30" s="76">
        <v>655809.85</v>
      </c>
      <c r="D30" s="76"/>
      <c r="E30" s="76"/>
      <c r="F30" s="78"/>
    </row>
    <row r="31" spans="1:6" ht="12.75">
      <c r="A31" s="81" t="s">
        <v>79</v>
      </c>
      <c r="B31" s="82">
        <v>581123.45</v>
      </c>
      <c r="C31" s="76">
        <v>579926.88</v>
      </c>
      <c r="D31" s="76"/>
      <c r="E31" s="76"/>
      <c r="F31" s="78"/>
    </row>
    <row r="32" spans="1:6" ht="12.75">
      <c r="A32" s="81"/>
      <c r="B32" s="83"/>
      <c r="C32" s="62"/>
      <c r="D32" s="62"/>
      <c r="E32" s="62"/>
      <c r="F32" s="78"/>
    </row>
    <row r="33" spans="1:6" ht="12.75">
      <c r="A33" s="81" t="s">
        <v>73</v>
      </c>
      <c r="B33" s="83">
        <f>SUM(B29:B32)</f>
        <v>2972460.6899999995</v>
      </c>
      <c r="C33" s="62">
        <f>SUM(C29:C32)</f>
        <v>2906804.98</v>
      </c>
      <c r="D33" s="62"/>
      <c r="E33" s="62"/>
      <c r="F33" s="79"/>
    </row>
    <row r="34" spans="1:6" ht="12.75">
      <c r="A34" s="84"/>
      <c r="B34" s="85"/>
      <c r="C34" s="86"/>
      <c r="D34" s="86"/>
      <c r="E34" s="86"/>
      <c r="F34" s="86"/>
    </row>
    <row r="35" spans="1:6" ht="12.75">
      <c r="A35" s="216" t="s">
        <v>246</v>
      </c>
      <c r="B35" s="216"/>
      <c r="C35" s="216"/>
      <c r="D35" s="216"/>
      <c r="E35" s="216"/>
      <c r="F35" s="216"/>
    </row>
    <row r="36" spans="1:6" ht="12.75">
      <c r="A36" s="216" t="s">
        <v>247</v>
      </c>
      <c r="B36" s="216"/>
      <c r="C36" s="216"/>
      <c r="D36" s="216"/>
      <c r="E36" s="216"/>
      <c r="F36" s="216"/>
    </row>
    <row r="37" spans="1:6" ht="12.75">
      <c r="A37" s="63"/>
      <c r="B37" s="63"/>
      <c r="C37" s="63"/>
      <c r="D37" s="63"/>
      <c r="E37" s="63"/>
      <c r="F37" s="63"/>
    </row>
    <row r="38" spans="1:6" ht="12.75">
      <c r="A38" s="87" t="s">
        <v>451</v>
      </c>
      <c r="B38" s="88"/>
      <c r="C38" s="88"/>
      <c r="D38" s="88"/>
      <c r="E38" s="89"/>
      <c r="F38" s="89">
        <v>27.36</v>
      </c>
    </row>
    <row r="39" spans="1:6" ht="12.75">
      <c r="A39" s="131"/>
      <c r="B39" s="132"/>
      <c r="C39" s="132"/>
      <c r="D39" s="132"/>
      <c r="E39" s="133"/>
      <c r="F39" s="89"/>
    </row>
    <row r="40" spans="1:6" ht="12.75">
      <c r="A40" s="90" t="s">
        <v>15</v>
      </c>
      <c r="B40" s="91"/>
      <c r="C40" s="91"/>
      <c r="D40" s="91"/>
      <c r="E40" s="92"/>
      <c r="F40" s="43"/>
    </row>
    <row r="41" spans="1:6" ht="12.75">
      <c r="A41" s="93" t="s">
        <v>253</v>
      </c>
      <c r="B41" s="94"/>
      <c r="C41" s="94"/>
      <c r="D41" s="47"/>
      <c r="E41" s="43"/>
      <c r="F41" s="43">
        <f>SUM(C25)</f>
        <v>34.93</v>
      </c>
    </row>
    <row r="42" spans="1:6" ht="12.75">
      <c r="A42" s="93" t="s">
        <v>254</v>
      </c>
      <c r="B42" s="94"/>
      <c r="C42" s="94"/>
      <c r="D42" s="47"/>
      <c r="E42" s="43"/>
      <c r="F42" s="43"/>
    </row>
    <row r="43" spans="1:6" ht="12.75">
      <c r="A43" s="93"/>
      <c r="B43" s="94"/>
      <c r="C43" s="94"/>
      <c r="D43" s="47"/>
      <c r="E43" s="43"/>
      <c r="F43" s="43"/>
    </row>
    <row r="44" spans="1:6" ht="12.75">
      <c r="A44" s="95" t="s">
        <v>14</v>
      </c>
      <c r="B44" s="96"/>
      <c r="C44" s="96"/>
      <c r="D44" s="96"/>
      <c r="E44" s="97"/>
      <c r="F44" s="97">
        <f>SUM(F41:F42)</f>
        <v>34.93</v>
      </c>
    </row>
    <row r="45" spans="1:6" ht="12.75">
      <c r="A45" s="98"/>
      <c r="B45" s="99"/>
      <c r="C45" s="99"/>
      <c r="D45" s="99"/>
      <c r="E45" s="126"/>
      <c r="F45" s="97"/>
    </row>
    <row r="46" spans="1:6" ht="12.75">
      <c r="A46" s="98" t="s">
        <v>391</v>
      </c>
      <c r="B46" s="99"/>
      <c r="C46" s="100"/>
      <c r="D46" s="100"/>
      <c r="E46" s="101"/>
      <c r="F46" s="43">
        <v>0</v>
      </c>
    </row>
    <row r="47" spans="1:6" ht="12.75">
      <c r="A47" s="98"/>
      <c r="B47" s="99"/>
      <c r="C47" s="100"/>
      <c r="D47" s="100"/>
      <c r="E47" s="101"/>
      <c r="F47" s="101"/>
    </row>
    <row r="48" spans="1:6" ht="12.75">
      <c r="A48" s="98" t="s">
        <v>16</v>
      </c>
      <c r="B48" s="99"/>
      <c r="C48" s="99"/>
      <c r="D48" s="99"/>
      <c r="E48" s="99"/>
      <c r="F48" s="80"/>
    </row>
    <row r="49" spans="1:6" ht="12.75">
      <c r="A49" s="102" t="s">
        <v>452</v>
      </c>
      <c r="B49" s="103"/>
      <c r="C49" s="103"/>
      <c r="D49" s="103"/>
      <c r="E49" s="103"/>
      <c r="F49" s="79">
        <f>SUM(F38+F44-F46)</f>
        <v>62.29</v>
      </c>
    </row>
    <row r="50" spans="1:6" ht="12.75">
      <c r="A50" s="86"/>
      <c r="B50" s="86"/>
      <c r="C50" s="86"/>
      <c r="D50" s="86"/>
      <c r="E50" s="86"/>
      <c r="F50" s="86"/>
    </row>
    <row r="51" spans="1:6" ht="12.75">
      <c r="A51" s="104" t="s">
        <v>75</v>
      </c>
      <c r="B51" s="39"/>
      <c r="C51" s="39"/>
      <c r="D51" s="39"/>
      <c r="E51" s="39"/>
      <c r="F51" s="39"/>
    </row>
    <row r="52" spans="1:6" ht="12.75">
      <c r="A52" s="104"/>
      <c r="B52" s="39"/>
      <c r="C52" s="39"/>
      <c r="D52" s="39"/>
      <c r="E52" s="39"/>
      <c r="F52" s="39"/>
    </row>
    <row r="53" spans="1:6" ht="12.75">
      <c r="A53" s="104"/>
      <c r="B53" s="39"/>
      <c r="C53" s="39"/>
      <c r="D53" s="39"/>
      <c r="E53" s="39"/>
      <c r="F53" s="39"/>
    </row>
    <row r="54" spans="1:6" ht="12.75">
      <c r="A54" s="217" t="s">
        <v>601</v>
      </c>
      <c r="B54" s="217"/>
      <c r="C54" s="217"/>
      <c r="D54" s="217"/>
      <c r="E54" s="217"/>
      <c r="F54" s="217"/>
    </row>
    <row r="55" spans="1:6" ht="12.75">
      <c r="A55" s="65"/>
      <c r="B55" s="65"/>
      <c r="C55" s="65"/>
      <c r="D55" s="65"/>
      <c r="E55" s="65"/>
      <c r="F55" s="65"/>
    </row>
    <row r="56" spans="1:6" ht="12.75">
      <c r="A56" s="215" t="s">
        <v>248</v>
      </c>
      <c r="B56" s="215"/>
      <c r="C56" s="215"/>
      <c r="D56" s="106">
        <v>101237.84</v>
      </c>
      <c r="E56" s="65"/>
      <c r="F56" s="65"/>
    </row>
    <row r="57" spans="1:6" ht="12.75">
      <c r="A57" s="107" t="s">
        <v>257</v>
      </c>
      <c r="B57" s="108"/>
      <c r="C57" s="108"/>
      <c r="D57" s="134"/>
      <c r="E57" s="65"/>
      <c r="F57" s="65"/>
    </row>
    <row r="58" spans="1:6" ht="12.75">
      <c r="A58" s="218" t="s">
        <v>498</v>
      </c>
      <c r="B58" s="219"/>
      <c r="C58" s="219"/>
      <c r="D58" s="110">
        <f>SUM(B24)</f>
        <v>1795918.2</v>
      </c>
      <c r="E58" s="65"/>
      <c r="F58" s="65"/>
    </row>
    <row r="59" spans="1:6" ht="12.75">
      <c r="A59" s="109" t="s">
        <v>274</v>
      </c>
      <c r="B59" s="109"/>
      <c r="C59" s="109"/>
      <c r="D59" s="64">
        <v>0</v>
      </c>
      <c r="E59" s="65"/>
      <c r="F59" s="65"/>
    </row>
    <row r="60" spans="1:6" ht="12.75">
      <c r="A60" s="107" t="s">
        <v>268</v>
      </c>
      <c r="B60" s="107"/>
      <c r="C60" s="107"/>
      <c r="D60" s="106">
        <f>SUM(D58:D59)</f>
        <v>1795918.2</v>
      </c>
      <c r="E60" s="65"/>
      <c r="F60" s="65"/>
    </row>
    <row r="61" spans="1:6" ht="12.75">
      <c r="A61" s="107"/>
      <c r="B61" s="107"/>
      <c r="C61" s="107"/>
      <c r="D61" s="111"/>
      <c r="E61" s="65"/>
      <c r="F61" s="65"/>
    </row>
    <row r="62" spans="1:6" ht="12.75">
      <c r="A62" s="107"/>
      <c r="B62" s="107"/>
      <c r="C62" s="107"/>
      <c r="D62" s="111"/>
      <c r="E62" s="65"/>
      <c r="F62" s="65"/>
    </row>
    <row r="63" spans="1:6" ht="12.75">
      <c r="A63" s="107"/>
      <c r="B63" s="107"/>
      <c r="C63" s="107"/>
      <c r="D63" s="111"/>
      <c r="E63" s="65"/>
      <c r="F63" s="65"/>
    </row>
    <row r="64" spans="1:6" ht="12.75">
      <c r="A64" s="107"/>
      <c r="B64" s="107"/>
      <c r="C64" s="107"/>
      <c r="D64" s="111"/>
      <c r="E64" s="65"/>
      <c r="F64" s="65"/>
    </row>
    <row r="65" spans="1:6" ht="12.75">
      <c r="A65" s="107"/>
      <c r="B65" s="107"/>
      <c r="C65" s="107"/>
      <c r="D65" s="111"/>
      <c r="E65" s="65"/>
      <c r="F65" s="65"/>
    </row>
    <row r="66" spans="1:6" ht="12.75">
      <c r="A66" s="107"/>
      <c r="B66" s="107"/>
      <c r="C66" s="107"/>
      <c r="D66" s="111"/>
      <c r="E66" s="65"/>
      <c r="F66" s="65"/>
    </row>
    <row r="67" spans="1:6" ht="12.75">
      <c r="A67" s="107"/>
      <c r="B67" s="107"/>
      <c r="C67" s="107"/>
      <c r="D67" s="111"/>
      <c r="E67" s="65"/>
      <c r="F67" s="65"/>
    </row>
    <row r="68" spans="1:6" ht="12.75">
      <c r="A68" s="107" t="s">
        <v>258</v>
      </c>
      <c r="B68" s="108"/>
      <c r="C68" s="108"/>
      <c r="D68" s="65"/>
      <c r="E68" s="65"/>
      <c r="F68" s="65"/>
    </row>
    <row r="69" spans="1:6" ht="12.75">
      <c r="A69" s="108" t="s">
        <v>111</v>
      </c>
      <c r="B69" s="108"/>
      <c r="C69" s="108"/>
      <c r="D69" s="65"/>
      <c r="E69" s="65"/>
      <c r="F69" s="65"/>
    </row>
    <row r="70" spans="1:9" ht="12.75">
      <c r="A70" s="32" t="s">
        <v>250</v>
      </c>
      <c r="B70" s="33"/>
      <c r="C70" s="34" t="s">
        <v>483</v>
      </c>
      <c r="D70" s="34" t="s">
        <v>66</v>
      </c>
      <c r="E70" s="226" t="s">
        <v>490</v>
      </c>
      <c r="F70" s="214"/>
      <c r="G70" s="227"/>
      <c r="H70" s="38"/>
      <c r="I70" s="41"/>
    </row>
    <row r="71" spans="1:10" ht="12.75">
      <c r="A71" s="35" t="s">
        <v>251</v>
      </c>
      <c r="B71" s="36"/>
      <c r="C71" s="178" t="s">
        <v>484</v>
      </c>
      <c r="D71" s="37" t="s">
        <v>4</v>
      </c>
      <c r="E71" s="154" t="s">
        <v>485</v>
      </c>
      <c r="F71" s="5" t="s">
        <v>486</v>
      </c>
      <c r="G71" s="5" t="s">
        <v>487</v>
      </c>
      <c r="H71" s="38"/>
      <c r="I71" s="41"/>
      <c r="J71" s="123"/>
    </row>
    <row r="72" spans="1:10" ht="12.75">
      <c r="A72" s="220" t="s">
        <v>249</v>
      </c>
      <c r="B72" s="221"/>
      <c r="C72" s="151" t="s">
        <v>260</v>
      </c>
      <c r="D72" s="112">
        <v>122396.16</v>
      </c>
      <c r="E72" s="13" t="s">
        <v>488</v>
      </c>
      <c r="F72" s="43">
        <v>1.39</v>
      </c>
      <c r="G72" s="76">
        <v>1.39</v>
      </c>
      <c r="I72" s="51"/>
      <c r="J72" s="122"/>
    </row>
    <row r="73" spans="1:10" ht="12.75">
      <c r="A73" s="220" t="s">
        <v>256</v>
      </c>
      <c r="B73" s="221"/>
      <c r="C73" s="151" t="s">
        <v>17</v>
      </c>
      <c r="D73" s="82">
        <v>405198.84</v>
      </c>
      <c r="E73" s="13" t="s">
        <v>488</v>
      </c>
      <c r="F73" s="186">
        <v>4.06</v>
      </c>
      <c r="G73" s="187">
        <v>4.71</v>
      </c>
      <c r="I73" s="51"/>
      <c r="J73" s="44"/>
    </row>
    <row r="74" spans="1:10" ht="12.75">
      <c r="A74" s="114" t="s">
        <v>444</v>
      </c>
      <c r="B74" s="115"/>
      <c r="C74" s="151" t="s">
        <v>180</v>
      </c>
      <c r="D74" s="82">
        <v>24573.5</v>
      </c>
      <c r="E74" s="190" t="s">
        <v>504</v>
      </c>
      <c r="F74" s="179">
        <v>1755.25</v>
      </c>
      <c r="G74" s="179">
        <v>1755.25</v>
      </c>
      <c r="J74" s="122"/>
    </row>
    <row r="75" spans="1:10" ht="12.75">
      <c r="A75" s="114" t="s">
        <v>67</v>
      </c>
      <c r="B75" s="115"/>
      <c r="C75" s="151" t="s">
        <v>597</v>
      </c>
      <c r="D75" s="116">
        <v>28030.8</v>
      </c>
      <c r="E75" s="13" t="s">
        <v>488</v>
      </c>
      <c r="F75" s="43">
        <v>0.31</v>
      </c>
      <c r="G75" s="76">
        <v>0.32</v>
      </c>
      <c r="I75" s="51"/>
      <c r="J75" s="122"/>
    </row>
    <row r="76" spans="1:10" ht="12.75">
      <c r="A76" s="114" t="s">
        <v>68</v>
      </c>
      <c r="B76" s="115"/>
      <c r="C76" s="151" t="s">
        <v>20</v>
      </c>
      <c r="D76" s="116">
        <v>7044.38</v>
      </c>
      <c r="E76" s="13" t="s">
        <v>488</v>
      </c>
      <c r="F76" s="43">
        <v>0.08</v>
      </c>
      <c r="G76" s="76">
        <v>0.08</v>
      </c>
      <c r="I76" s="51"/>
      <c r="J76" s="122"/>
    </row>
    <row r="77" spans="1:10" ht="12.75">
      <c r="A77" s="117" t="s">
        <v>78</v>
      </c>
      <c r="B77" s="118"/>
      <c r="C77" s="151" t="s">
        <v>76</v>
      </c>
      <c r="D77" s="116">
        <v>6017.04</v>
      </c>
      <c r="E77" s="13" t="s">
        <v>488</v>
      </c>
      <c r="F77" s="43">
        <v>0.06</v>
      </c>
      <c r="G77" s="76">
        <v>0.07</v>
      </c>
      <c r="I77" s="51"/>
      <c r="J77" s="123"/>
    </row>
    <row r="78" spans="1:10" ht="12.75">
      <c r="A78" s="143" t="s">
        <v>492</v>
      </c>
      <c r="B78" s="118"/>
      <c r="C78" s="151" t="s">
        <v>261</v>
      </c>
      <c r="D78" s="116">
        <v>106766.46</v>
      </c>
      <c r="E78" s="13" t="s">
        <v>488</v>
      </c>
      <c r="F78" s="43">
        <v>1.16</v>
      </c>
      <c r="G78" s="76">
        <v>1.23</v>
      </c>
      <c r="I78" s="51"/>
      <c r="J78" s="123"/>
    </row>
    <row r="79" spans="1:10" ht="12.75">
      <c r="A79" s="177" t="s">
        <v>596</v>
      </c>
      <c r="B79" s="118"/>
      <c r="C79" s="151" t="s">
        <v>261</v>
      </c>
      <c r="D79" s="116">
        <v>3293.24</v>
      </c>
      <c r="E79" s="13" t="s">
        <v>491</v>
      </c>
      <c r="F79" s="76">
        <v>0.0222</v>
      </c>
      <c r="G79" s="76">
        <v>0.0222</v>
      </c>
      <c r="I79" s="51"/>
      <c r="J79" s="122"/>
    </row>
    <row r="80" spans="1:10" ht="12.75">
      <c r="A80" s="113" t="s">
        <v>11</v>
      </c>
      <c r="B80" s="47"/>
      <c r="C80" s="151" t="s">
        <v>18</v>
      </c>
      <c r="D80" s="82">
        <v>260348.6</v>
      </c>
      <c r="E80" s="13" t="s">
        <v>488</v>
      </c>
      <c r="F80" s="76">
        <v>2.84</v>
      </c>
      <c r="G80" s="76">
        <v>2.98</v>
      </c>
      <c r="I80" s="51"/>
      <c r="J80" s="122"/>
    </row>
    <row r="81" spans="1:10" ht="12.75">
      <c r="A81" s="135" t="s">
        <v>281</v>
      </c>
      <c r="B81" s="100"/>
      <c r="C81" s="151" t="s">
        <v>114</v>
      </c>
      <c r="D81" s="116">
        <v>274664.38</v>
      </c>
      <c r="E81" s="13" t="s">
        <v>488</v>
      </c>
      <c r="F81" s="76">
        <v>3.15</v>
      </c>
      <c r="G81" s="76">
        <v>3.15</v>
      </c>
      <c r="I81" s="51"/>
      <c r="J81" s="122"/>
    </row>
    <row r="82" spans="1:10" ht="12.75">
      <c r="A82" s="135"/>
      <c r="B82" s="100"/>
      <c r="C82" s="116"/>
      <c r="D82" s="116"/>
      <c r="E82" s="13"/>
      <c r="F82" s="5" t="s">
        <v>493</v>
      </c>
      <c r="G82" s="5" t="s">
        <v>494</v>
      </c>
      <c r="J82" s="122"/>
    </row>
    <row r="83" spans="1:10" ht="15">
      <c r="A83" s="177" t="s">
        <v>272</v>
      </c>
      <c r="B83" s="127"/>
      <c r="C83" s="151" t="s">
        <v>19</v>
      </c>
      <c r="D83" s="116">
        <v>138349.16</v>
      </c>
      <c r="E83" s="13" t="s">
        <v>489</v>
      </c>
      <c r="F83" s="76">
        <v>3.66</v>
      </c>
      <c r="G83" s="76">
        <v>3.94</v>
      </c>
      <c r="H83" s="45"/>
      <c r="J83" s="122"/>
    </row>
    <row r="84" spans="1:10" ht="15">
      <c r="A84" s="177" t="s">
        <v>271</v>
      </c>
      <c r="B84" s="100"/>
      <c r="C84" s="151" t="s">
        <v>19</v>
      </c>
      <c r="D84" s="116">
        <v>22841.7</v>
      </c>
      <c r="E84" s="13" t="s">
        <v>489</v>
      </c>
      <c r="F84" s="76">
        <v>3.66</v>
      </c>
      <c r="G84" s="76">
        <v>3.94</v>
      </c>
      <c r="H84" s="45"/>
      <c r="J84" s="122"/>
    </row>
    <row r="85" spans="1:7" ht="12.75">
      <c r="A85" s="113" t="s">
        <v>269</v>
      </c>
      <c r="B85" s="43"/>
      <c r="C85" s="121"/>
      <c r="D85" s="121">
        <f>SUM(D72:D84)</f>
        <v>1399524.2599999998</v>
      </c>
      <c r="E85" s="76"/>
      <c r="F85" s="76"/>
      <c r="G85" s="5"/>
    </row>
    <row r="86" spans="1:6" ht="12.75">
      <c r="A86" s="86"/>
      <c r="B86" s="44"/>
      <c r="C86" s="122"/>
      <c r="D86" s="123"/>
      <c r="E86" s="10"/>
      <c r="F86" s="10"/>
    </row>
    <row r="87" spans="1:6" ht="12.75">
      <c r="A87" s="44" t="s">
        <v>9</v>
      </c>
      <c r="B87" s="44"/>
      <c r="C87" s="122"/>
      <c r="D87" s="123">
        <v>433870.7</v>
      </c>
      <c r="E87" s="10" t="s">
        <v>276</v>
      </c>
      <c r="F87" s="10"/>
    </row>
    <row r="88" spans="1:6" ht="12.75">
      <c r="A88" s="42"/>
      <c r="B88" s="42"/>
      <c r="C88" s="42"/>
      <c r="D88" s="42"/>
      <c r="E88" s="42"/>
      <c r="F88" s="42"/>
    </row>
    <row r="89" spans="1:9" ht="12.75">
      <c r="A89" s="128" t="s">
        <v>275</v>
      </c>
      <c r="B89" s="128"/>
      <c r="C89" s="129"/>
      <c r="D89" s="130">
        <v>650</v>
      </c>
      <c r="E89" s="40" t="s">
        <v>278</v>
      </c>
      <c r="F89" s="40"/>
      <c r="G89" s="42"/>
      <c r="H89" s="42"/>
      <c r="I89" s="42"/>
    </row>
    <row r="90" spans="1:9" ht="12.75">
      <c r="A90" s="128" t="s">
        <v>279</v>
      </c>
      <c r="B90" s="128"/>
      <c r="C90" s="129"/>
      <c r="D90" s="130">
        <v>91034.63</v>
      </c>
      <c r="E90" s="40" t="s">
        <v>283</v>
      </c>
      <c r="F90" s="40"/>
      <c r="G90" s="42"/>
      <c r="H90" s="42"/>
      <c r="I90" s="42"/>
    </row>
    <row r="91" spans="1:6" ht="12.75">
      <c r="A91" s="40" t="s">
        <v>282</v>
      </c>
      <c r="B91" s="40"/>
      <c r="C91" s="40"/>
      <c r="D91" s="40">
        <v>16157</v>
      </c>
      <c r="E91" s="40"/>
      <c r="F91" s="40"/>
    </row>
    <row r="92" spans="1:6" ht="12.75">
      <c r="A92" s="107" t="s">
        <v>270</v>
      </c>
      <c r="B92" s="39"/>
      <c r="C92" s="39"/>
      <c r="D92" s="124">
        <f>SUM(D85:D91)</f>
        <v>1941236.5899999999</v>
      </c>
      <c r="E92" s="125"/>
      <c r="F92" s="125"/>
    </row>
    <row r="93" spans="1:6" ht="12.75">
      <c r="A93" s="215" t="s">
        <v>600</v>
      </c>
      <c r="B93" s="215"/>
      <c r="C93" s="215"/>
      <c r="D93" s="106">
        <f>SUM(D56+D60-D92)</f>
        <v>-44080.549999999814</v>
      </c>
      <c r="E93" s="125"/>
      <c r="F93" s="125"/>
    </row>
    <row r="94" spans="1:6" ht="12.75">
      <c r="A94" s="148" t="s">
        <v>501</v>
      </c>
      <c r="B94" s="125"/>
      <c r="C94" s="125"/>
      <c r="D94" s="106">
        <f>SUM(E24)</f>
        <v>85959.28999999998</v>
      </c>
      <c r="E94" s="125"/>
      <c r="F94" s="125"/>
    </row>
    <row r="95" spans="1:6" ht="12.75">
      <c r="A95" s="148" t="s">
        <v>502</v>
      </c>
      <c r="B95" s="125"/>
      <c r="C95" s="125"/>
      <c r="D95" s="106"/>
      <c r="E95" s="125"/>
      <c r="F95" s="125"/>
    </row>
    <row r="96" spans="1:6" ht="12.75">
      <c r="A96" s="212" t="s">
        <v>615</v>
      </c>
      <c r="B96" s="212"/>
      <c r="C96" s="212"/>
      <c r="D96" s="106">
        <f>SUM(D93-D94)</f>
        <v>-130039.8399999998</v>
      </c>
      <c r="E96" s="125"/>
      <c r="F96" s="125"/>
    </row>
    <row r="97" spans="1:6" ht="12.75">
      <c r="A97" s="105"/>
      <c r="B97" s="105"/>
      <c r="C97" s="105"/>
      <c r="D97" s="106"/>
      <c r="E97" s="125"/>
      <c r="F97" s="125"/>
    </row>
    <row r="98" spans="1:6" ht="12.75">
      <c r="A98" s="125"/>
      <c r="B98" s="125"/>
      <c r="C98" s="125"/>
      <c r="D98" s="125"/>
      <c r="E98" s="125"/>
      <c r="F98" s="125"/>
    </row>
    <row r="99" spans="1:7" ht="12.75">
      <c r="A99" s="9" t="s">
        <v>74</v>
      </c>
      <c r="B99" s="9"/>
      <c r="C99" s="9"/>
      <c r="D99" s="9"/>
      <c r="E99" s="65"/>
      <c r="F99" s="10"/>
      <c r="G99" s="65" t="s">
        <v>104</v>
      </c>
    </row>
    <row r="100" spans="1:7" ht="12.75">
      <c r="A100" s="9"/>
      <c r="B100" s="9"/>
      <c r="C100" s="9"/>
      <c r="D100" s="9"/>
      <c r="E100" s="9" t="s">
        <v>495</v>
      </c>
      <c r="F100" s="174" t="s">
        <v>607</v>
      </c>
      <c r="G100" s="171" t="s">
        <v>608</v>
      </c>
    </row>
    <row r="101" spans="1:7" ht="12.75">
      <c r="A101" t="s">
        <v>620</v>
      </c>
      <c r="B101" s="10" t="s">
        <v>392</v>
      </c>
      <c r="C101" s="10"/>
      <c r="D101" s="10"/>
      <c r="E101" s="173" t="s">
        <v>592</v>
      </c>
      <c r="F101" s="69">
        <v>144.98</v>
      </c>
      <c r="G101" s="120">
        <v>149.33</v>
      </c>
    </row>
    <row r="102" spans="1:7" ht="12.75">
      <c r="A102" s="10"/>
      <c r="B102" s="10" t="s">
        <v>393</v>
      </c>
      <c r="C102" s="10"/>
      <c r="D102" s="10"/>
      <c r="E102" s="173" t="s">
        <v>592</v>
      </c>
      <c r="F102" s="69"/>
      <c r="G102" s="120"/>
    </row>
    <row r="103" spans="1:7" ht="12.75">
      <c r="A103" t="s">
        <v>620</v>
      </c>
      <c r="B103" s="10" t="s">
        <v>394</v>
      </c>
      <c r="C103" s="10"/>
      <c r="D103" s="10"/>
      <c r="E103" s="109"/>
      <c r="F103" s="69"/>
      <c r="G103" s="69"/>
    </row>
    <row r="104" spans="1:7" ht="12.75">
      <c r="A104" s="10"/>
      <c r="B104" s="10" t="s">
        <v>395</v>
      </c>
      <c r="C104" s="10"/>
      <c r="D104" s="10"/>
      <c r="E104" s="173" t="s">
        <v>593</v>
      </c>
      <c r="F104" s="120">
        <v>1902.22</v>
      </c>
      <c r="G104" s="120">
        <v>1932.88</v>
      </c>
    </row>
    <row r="105" spans="1:7" ht="12.75">
      <c r="A105" s="10" t="s">
        <v>181</v>
      </c>
      <c r="B105" s="10" t="s">
        <v>108</v>
      </c>
      <c r="C105" s="10"/>
      <c r="D105" s="10"/>
      <c r="E105" s="173" t="s">
        <v>107</v>
      </c>
      <c r="F105" s="120">
        <v>21.54</v>
      </c>
      <c r="G105" s="120">
        <v>23.91</v>
      </c>
    </row>
    <row r="106" spans="1:7" ht="12.75">
      <c r="A106" s="10" t="s">
        <v>181</v>
      </c>
      <c r="B106" s="10" t="s">
        <v>109</v>
      </c>
      <c r="C106" s="10"/>
      <c r="D106" s="10"/>
      <c r="E106" s="173" t="s">
        <v>107</v>
      </c>
      <c r="F106" s="120">
        <v>14.82</v>
      </c>
      <c r="G106" s="120">
        <v>16.45</v>
      </c>
    </row>
    <row r="107" spans="1:7" ht="12.75">
      <c r="A107" s="10"/>
      <c r="B107" s="10"/>
      <c r="C107" s="10"/>
      <c r="D107" s="10"/>
      <c r="E107" s="173"/>
      <c r="F107" s="120"/>
      <c r="G107" s="120"/>
    </row>
    <row r="108" spans="1:6" ht="12.75">
      <c r="A108" s="10"/>
      <c r="B108" s="10"/>
      <c r="C108" s="10"/>
      <c r="D108" s="10"/>
      <c r="E108" s="10"/>
      <c r="F108" s="69"/>
    </row>
    <row r="109" spans="1:7" ht="12.75">
      <c r="A109" s="203" t="s">
        <v>112</v>
      </c>
      <c r="B109" s="203"/>
      <c r="C109" s="203"/>
      <c r="D109" s="9"/>
      <c r="E109" s="203"/>
      <c r="F109" s="203"/>
      <c r="G109" s="203"/>
    </row>
    <row r="110" spans="1:7" ht="12.75">
      <c r="A110" s="203" t="s">
        <v>113</v>
      </c>
      <c r="B110" s="203"/>
      <c r="C110" s="203"/>
      <c r="D110" s="203"/>
      <c r="E110" s="203"/>
      <c r="F110" s="203"/>
      <c r="G110" s="203"/>
    </row>
    <row r="111" spans="1:7" ht="12.75">
      <c r="A111" s="50" t="s">
        <v>503</v>
      </c>
      <c r="B111" s="203"/>
      <c r="C111" s="203"/>
      <c r="D111" s="203"/>
      <c r="E111" s="203"/>
      <c r="F111" s="203"/>
      <c r="G111" s="203"/>
    </row>
    <row r="112" spans="1:7" ht="12.75">
      <c r="A112" t="s">
        <v>500</v>
      </c>
      <c r="B112" s="203"/>
      <c r="C112" s="203"/>
      <c r="D112" s="203"/>
      <c r="E112" s="203"/>
      <c r="F112" s="203"/>
      <c r="G112" s="203"/>
    </row>
    <row r="113" spans="1:7" ht="12.75">
      <c r="A113" t="s">
        <v>654</v>
      </c>
      <c r="B113" s="203"/>
      <c r="C113" s="203"/>
      <c r="D113" s="203"/>
      <c r="E113" s="203"/>
      <c r="F113" s="203"/>
      <c r="G113" s="203"/>
    </row>
    <row r="114" spans="1:7" ht="12.75">
      <c r="A114" t="s">
        <v>655</v>
      </c>
      <c r="B114" s="203"/>
      <c r="C114" s="203"/>
      <c r="D114" s="203"/>
      <c r="E114" s="203"/>
      <c r="F114" s="203"/>
      <c r="G114" s="203"/>
    </row>
    <row r="115" spans="1:7" ht="12.75">
      <c r="A115" t="s">
        <v>656</v>
      </c>
      <c r="B115" s="203"/>
      <c r="C115" s="203"/>
      <c r="D115" s="203"/>
      <c r="E115" s="203"/>
      <c r="F115" s="203"/>
      <c r="G115" s="203"/>
    </row>
    <row r="116" spans="1:7" ht="12.75">
      <c r="A116" t="s">
        <v>658</v>
      </c>
      <c r="B116" s="203"/>
      <c r="C116" s="203"/>
      <c r="D116" s="203"/>
      <c r="E116" s="203"/>
      <c r="F116" s="203"/>
      <c r="G116" s="203"/>
    </row>
    <row r="117" spans="1:7" ht="12.75">
      <c r="A117" s="50" t="s">
        <v>657</v>
      </c>
      <c r="B117" s="203"/>
      <c r="C117" s="203"/>
      <c r="D117" s="203"/>
      <c r="E117" s="203"/>
      <c r="F117" s="203"/>
      <c r="G117" s="203"/>
    </row>
    <row r="118" spans="1:7" ht="12.75">
      <c r="A118" t="s">
        <v>659</v>
      </c>
      <c r="B118" s="203"/>
      <c r="C118" s="203"/>
      <c r="D118" s="203"/>
      <c r="E118" s="203"/>
      <c r="F118" s="203"/>
      <c r="G118" s="203"/>
    </row>
    <row r="119" spans="1:6" ht="12.75">
      <c r="A119" s="10"/>
      <c r="B119" s="10"/>
      <c r="C119" s="10"/>
      <c r="D119" s="10"/>
      <c r="E119" s="10"/>
      <c r="F119" s="10"/>
    </row>
    <row r="120" spans="1:6" ht="12.75">
      <c r="A120" s="10" t="s">
        <v>273</v>
      </c>
      <c r="B120" s="10"/>
      <c r="C120" s="10" t="s">
        <v>442</v>
      </c>
      <c r="D120" s="10"/>
      <c r="E120" s="10"/>
      <c r="F120" s="10"/>
    </row>
    <row r="121" spans="1:6" ht="12.75">
      <c r="A121" s="10"/>
      <c r="B121" s="10"/>
      <c r="C121" s="10"/>
      <c r="D121" s="10"/>
      <c r="E121" s="10"/>
      <c r="F121" s="10"/>
    </row>
    <row r="122" spans="1:6" ht="12.75">
      <c r="A122" s="10"/>
      <c r="B122" s="10"/>
      <c r="C122" s="10"/>
      <c r="D122" s="10"/>
      <c r="E122" s="10"/>
      <c r="F122" s="10"/>
    </row>
    <row r="123" spans="1:3" ht="12.75">
      <c r="A123" s="10"/>
      <c r="B123" s="10"/>
      <c r="C123" s="10"/>
    </row>
    <row r="124" spans="1:3" ht="12.75">
      <c r="A124" s="10"/>
      <c r="B124" s="10"/>
      <c r="C124" s="10"/>
    </row>
    <row r="125" spans="1:3" ht="12.75">
      <c r="A125" s="10"/>
      <c r="B125" s="10"/>
      <c r="C125" s="10"/>
    </row>
    <row r="126" spans="1:3" ht="12.75">
      <c r="A126" s="10" t="s">
        <v>280</v>
      </c>
      <c r="B126" s="10"/>
      <c r="C126" s="10"/>
    </row>
    <row r="127" spans="1:6" ht="12.75">
      <c r="A127" s="10"/>
      <c r="B127" s="10"/>
      <c r="C127" s="10"/>
      <c r="D127" s="10"/>
      <c r="E127" s="10"/>
      <c r="F127" s="10"/>
    </row>
    <row r="128" spans="1:6" ht="12.75">
      <c r="A128" s="10"/>
      <c r="B128" s="10"/>
      <c r="C128" s="10"/>
      <c r="D128" s="10"/>
      <c r="E128" s="10"/>
      <c r="F128" s="10"/>
    </row>
    <row r="129" spans="1:6" ht="12.75">
      <c r="A129" s="10"/>
      <c r="B129" s="10"/>
      <c r="C129" s="10"/>
      <c r="D129" s="10"/>
      <c r="E129" s="10"/>
      <c r="F129" s="10"/>
    </row>
    <row r="130" spans="1:6" ht="12.75">
      <c r="A130" s="10"/>
      <c r="B130" s="10"/>
      <c r="C130" s="10"/>
      <c r="D130" s="10"/>
      <c r="E130" s="10"/>
      <c r="F130" s="10"/>
    </row>
    <row r="131" spans="1:6" ht="12.75">
      <c r="A131" s="10"/>
      <c r="B131" s="10"/>
      <c r="C131" s="10"/>
      <c r="D131" s="10"/>
      <c r="E131" s="10"/>
      <c r="F131" s="10"/>
    </row>
    <row r="132" spans="1:6" ht="12.75">
      <c r="A132" s="10"/>
      <c r="B132" s="10"/>
      <c r="C132" s="10"/>
      <c r="D132" s="10"/>
      <c r="E132" s="10"/>
      <c r="F132" s="10"/>
    </row>
    <row r="133" spans="1:6" ht="12.75">
      <c r="A133" s="10"/>
      <c r="B133" s="10"/>
      <c r="C133" s="10"/>
      <c r="D133" s="10"/>
      <c r="E133" s="10"/>
      <c r="F133" s="10"/>
    </row>
    <row r="134" spans="1:6" ht="12.75">
      <c r="A134" s="10"/>
      <c r="B134" s="10"/>
      <c r="C134" s="10"/>
      <c r="D134" s="10"/>
      <c r="E134" s="10"/>
      <c r="F134" s="10"/>
    </row>
    <row r="135" spans="1:6" ht="12.75">
      <c r="A135" s="10"/>
      <c r="B135" s="10"/>
      <c r="C135" s="10"/>
      <c r="D135" s="10"/>
      <c r="E135" s="10"/>
      <c r="F135" s="10"/>
    </row>
    <row r="136" spans="1:6" ht="12.75">
      <c r="A136" s="10"/>
      <c r="B136" s="10"/>
      <c r="C136" s="10"/>
      <c r="D136" s="10"/>
      <c r="E136" s="10"/>
      <c r="F136" s="10"/>
    </row>
    <row r="137" spans="1:6" ht="12.75">
      <c r="A137" s="10"/>
      <c r="B137" s="10"/>
      <c r="C137" s="10"/>
      <c r="D137" s="10"/>
      <c r="E137" s="10"/>
      <c r="F137" s="10"/>
    </row>
    <row r="138" spans="1:6" ht="12.75">
      <c r="A138" s="10"/>
      <c r="B138" s="10"/>
      <c r="C138" s="10"/>
      <c r="D138" s="10"/>
      <c r="E138" s="10"/>
      <c r="F138" s="10"/>
    </row>
    <row r="139" spans="1:6" ht="12.75">
      <c r="A139" s="10"/>
      <c r="B139" s="10"/>
      <c r="C139" s="10"/>
      <c r="D139" s="10"/>
      <c r="E139" s="10"/>
      <c r="F139" s="10"/>
    </row>
    <row r="140" spans="1:6" ht="12.75">
      <c r="A140" s="10"/>
      <c r="B140" s="10"/>
      <c r="C140" s="10"/>
      <c r="D140" s="10"/>
      <c r="E140" s="10"/>
      <c r="F140" s="10"/>
    </row>
    <row r="141" spans="1:6" ht="12.75">
      <c r="A141" s="10"/>
      <c r="B141" s="10"/>
      <c r="C141" s="10"/>
      <c r="D141" s="10"/>
      <c r="E141" s="10"/>
      <c r="F141" s="10"/>
    </row>
    <row r="142" spans="1:6" ht="12.75">
      <c r="A142" s="10"/>
      <c r="B142" s="10"/>
      <c r="C142" s="10"/>
      <c r="D142" s="10"/>
      <c r="E142" s="10"/>
      <c r="F142" s="10"/>
    </row>
    <row r="143" spans="1:6" ht="12.75">
      <c r="A143" s="10"/>
      <c r="B143" s="10"/>
      <c r="C143" s="10"/>
      <c r="D143" s="10"/>
      <c r="E143" s="10"/>
      <c r="F143" s="10"/>
    </row>
    <row r="144" spans="1:6" ht="12.75">
      <c r="A144" s="10"/>
      <c r="B144" s="10"/>
      <c r="C144" s="10"/>
      <c r="D144" s="10"/>
      <c r="E144" s="10"/>
      <c r="F144" s="10"/>
    </row>
    <row r="145" spans="1:6" ht="12.75">
      <c r="A145" s="10"/>
      <c r="B145" s="10"/>
      <c r="C145" s="10"/>
      <c r="D145" s="10"/>
      <c r="E145" s="10"/>
      <c r="F145" s="10"/>
    </row>
    <row r="146" spans="1:6" ht="12.75">
      <c r="A146" s="10"/>
      <c r="B146" s="10"/>
      <c r="C146" s="10"/>
      <c r="D146" s="10"/>
      <c r="E146" s="10"/>
      <c r="F146" s="10"/>
    </row>
    <row r="147" spans="1:6" ht="12.75">
      <c r="A147" s="10"/>
      <c r="B147" s="10"/>
      <c r="C147" s="10"/>
      <c r="D147" s="10"/>
      <c r="E147" s="10"/>
      <c r="F147" s="10"/>
    </row>
    <row r="148" spans="1:6" ht="12.75">
      <c r="A148" s="10"/>
      <c r="B148" s="10"/>
      <c r="C148" s="10"/>
      <c r="D148" s="10"/>
      <c r="E148" s="10"/>
      <c r="F148" s="10"/>
    </row>
    <row r="149" spans="1:6" ht="12.75">
      <c r="A149" s="10"/>
      <c r="B149" s="10"/>
      <c r="C149" s="10"/>
      <c r="D149" s="10"/>
      <c r="E149" s="10"/>
      <c r="F149" s="10"/>
    </row>
    <row r="150" spans="1:6" ht="12.75">
      <c r="A150" s="10"/>
      <c r="B150" s="10"/>
      <c r="C150" s="10"/>
      <c r="D150" s="10"/>
      <c r="E150" s="10"/>
      <c r="F150" s="10"/>
    </row>
    <row r="151" spans="1:6" ht="12.75">
      <c r="A151" s="10"/>
      <c r="B151" s="10"/>
      <c r="C151" s="10"/>
      <c r="D151" s="10"/>
      <c r="E151" s="10"/>
      <c r="F151" s="10"/>
    </row>
    <row r="152" spans="1:6" ht="12.75">
      <c r="A152" s="10"/>
      <c r="B152" s="10"/>
      <c r="C152" s="10"/>
      <c r="D152" s="10"/>
      <c r="E152" s="10"/>
      <c r="F152" s="10"/>
    </row>
    <row r="153" spans="1:6" ht="12.75">
      <c r="A153" s="10"/>
      <c r="B153" s="10"/>
      <c r="C153" s="10"/>
      <c r="D153" s="10"/>
      <c r="E153" s="10"/>
      <c r="F153" s="10"/>
    </row>
  </sheetData>
  <sheetProtection/>
  <mergeCells count="15">
    <mergeCell ref="D16:E16"/>
    <mergeCell ref="A72:B72"/>
    <mergeCell ref="A2:F2"/>
    <mergeCell ref="A3:F3"/>
    <mergeCell ref="A13:F13"/>
    <mergeCell ref="D15:E15"/>
    <mergeCell ref="E70:G70"/>
    <mergeCell ref="A35:F35"/>
    <mergeCell ref="A36:F36"/>
    <mergeCell ref="A54:F54"/>
    <mergeCell ref="A56:C56"/>
    <mergeCell ref="A58:C58"/>
    <mergeCell ref="A96:C96"/>
    <mergeCell ref="A73:B73"/>
    <mergeCell ref="A93:C93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J140"/>
  <sheetViews>
    <sheetView zoomScalePageLayoutView="0" workbookViewId="0" topLeftCell="A88">
      <selection activeCell="A1" sqref="A1:F1"/>
    </sheetView>
  </sheetViews>
  <sheetFormatPr defaultColWidth="9.00390625" defaultRowHeight="12.75"/>
  <cols>
    <col min="1" max="1" width="26.50390625" style="0" customWidth="1"/>
    <col min="2" max="2" width="12.875" style="0" customWidth="1"/>
    <col min="3" max="3" width="13.375" style="0" customWidth="1"/>
    <col min="4" max="4" width="12.375" style="0" customWidth="1"/>
    <col min="5" max="5" width="13.00390625" style="0" customWidth="1"/>
    <col min="6" max="6" width="9.875" style="0" customWidth="1"/>
    <col min="7" max="7" width="11.125" style="0" customWidth="1"/>
  </cols>
  <sheetData>
    <row r="2" spans="1:6" ht="12.75">
      <c r="A2" s="216" t="s">
        <v>448</v>
      </c>
      <c r="B2" s="216"/>
      <c r="C2" s="216"/>
      <c r="D2" s="216"/>
      <c r="E2" s="216"/>
      <c r="F2" s="216"/>
    </row>
    <row r="3" spans="1:6" ht="12.75">
      <c r="A3" s="228" t="s">
        <v>28</v>
      </c>
      <c r="B3" s="228"/>
      <c r="C3" s="228"/>
      <c r="D3" s="228"/>
      <c r="E3" s="228"/>
      <c r="F3" s="228"/>
    </row>
    <row r="4" spans="1:6" ht="12.75">
      <c r="A4" s="39"/>
      <c r="B4" s="65" t="s">
        <v>26</v>
      </c>
      <c r="C4" s="217" t="s">
        <v>375</v>
      </c>
      <c r="D4" s="228"/>
      <c r="E4" s="9" t="s">
        <v>376</v>
      </c>
      <c r="F4" s="10"/>
    </row>
    <row r="5" spans="1:6" ht="12.75">
      <c r="A5" s="39"/>
      <c r="B5" s="9"/>
      <c r="C5" s="9"/>
      <c r="D5" s="10"/>
      <c r="E5" s="9"/>
      <c r="F5" s="10"/>
    </row>
    <row r="6" spans="1:6" ht="12.75">
      <c r="A6" s="39" t="s">
        <v>21</v>
      </c>
      <c r="B6" s="40"/>
      <c r="C6" s="40"/>
      <c r="D6" s="40"/>
      <c r="E6" s="9" t="s">
        <v>354</v>
      </c>
      <c r="F6" s="10"/>
    </row>
    <row r="7" spans="1:6" ht="12.75">
      <c r="A7" s="66" t="s">
        <v>262</v>
      </c>
      <c r="B7" s="67"/>
      <c r="C7" s="67"/>
      <c r="D7" s="67"/>
      <c r="E7" s="68" t="s">
        <v>694</v>
      </c>
      <c r="F7" s="69"/>
    </row>
    <row r="8" spans="1:6" ht="12.75">
      <c r="A8" s="66" t="s">
        <v>263</v>
      </c>
      <c r="B8" s="67"/>
      <c r="C8" s="67"/>
      <c r="D8" s="67"/>
      <c r="E8" s="68" t="s">
        <v>377</v>
      </c>
      <c r="F8" s="69"/>
    </row>
    <row r="9" spans="1:6" ht="12.75">
      <c r="A9" s="66" t="s">
        <v>264</v>
      </c>
      <c r="B9" s="68"/>
      <c r="C9" s="69"/>
      <c r="D9" s="69"/>
      <c r="E9" s="9" t="s">
        <v>378</v>
      </c>
      <c r="F9" s="69"/>
    </row>
    <row r="10" spans="1:6" ht="12.75">
      <c r="A10" s="39" t="s">
        <v>265</v>
      </c>
      <c r="B10" s="40"/>
      <c r="C10" s="40"/>
      <c r="D10" s="40"/>
      <c r="E10" s="9" t="s">
        <v>565</v>
      </c>
      <c r="F10" s="10"/>
    </row>
    <row r="11" spans="1:6" ht="12.75">
      <c r="A11" s="39" t="s">
        <v>455</v>
      </c>
      <c r="B11" s="39"/>
      <c r="C11" s="40"/>
      <c r="D11" s="40"/>
      <c r="E11" s="9"/>
      <c r="F11" s="10"/>
    </row>
    <row r="12" spans="1:6" ht="12.75">
      <c r="A12" s="39"/>
      <c r="B12" s="40"/>
      <c r="C12" s="40"/>
      <c r="D12" s="40"/>
      <c r="E12" s="9"/>
      <c r="F12" s="10"/>
    </row>
    <row r="13" spans="1:6" ht="12.75">
      <c r="A13" s="217" t="s">
        <v>578</v>
      </c>
      <c r="B13" s="217"/>
      <c r="C13" s="217"/>
      <c r="D13" s="217"/>
      <c r="E13" s="217"/>
      <c r="F13" s="217"/>
    </row>
    <row r="14" spans="1:6" ht="12.75">
      <c r="A14" s="65"/>
      <c r="B14" s="65"/>
      <c r="C14" s="65"/>
      <c r="D14" s="65"/>
      <c r="E14" s="65"/>
      <c r="F14" s="65"/>
    </row>
    <row r="15" spans="1:6" ht="12.75">
      <c r="A15" s="70" t="s">
        <v>0</v>
      </c>
      <c r="B15" s="71" t="s">
        <v>23</v>
      </c>
      <c r="C15" s="71" t="s">
        <v>5</v>
      </c>
      <c r="D15" s="229" t="s">
        <v>24</v>
      </c>
      <c r="E15" s="230"/>
      <c r="F15" s="71" t="s">
        <v>7</v>
      </c>
    </row>
    <row r="16" spans="1:6" ht="12.75">
      <c r="A16" s="72" t="s">
        <v>1</v>
      </c>
      <c r="B16" s="73" t="s">
        <v>2</v>
      </c>
      <c r="C16" s="73" t="s">
        <v>2</v>
      </c>
      <c r="D16" s="231" t="s">
        <v>450</v>
      </c>
      <c r="E16" s="232"/>
      <c r="F16" s="73" t="s">
        <v>8</v>
      </c>
    </row>
    <row r="17" spans="1:6" ht="12.75">
      <c r="A17" s="72"/>
      <c r="B17" s="74" t="s">
        <v>3</v>
      </c>
      <c r="C17" s="74" t="s">
        <v>3</v>
      </c>
      <c r="D17" s="75" t="s">
        <v>2</v>
      </c>
      <c r="E17" s="76" t="s">
        <v>6</v>
      </c>
      <c r="F17" s="73"/>
    </row>
    <row r="18" spans="1:6" ht="12.75">
      <c r="A18" s="77"/>
      <c r="B18" s="75" t="s">
        <v>4</v>
      </c>
      <c r="C18" s="75" t="s">
        <v>4</v>
      </c>
      <c r="D18" s="75" t="s">
        <v>4</v>
      </c>
      <c r="E18" s="75" t="s">
        <v>4</v>
      </c>
      <c r="F18" s="74"/>
    </row>
    <row r="19" spans="1:6" ht="12.75">
      <c r="A19" s="76" t="s">
        <v>70</v>
      </c>
      <c r="B19" s="76">
        <v>453874.64</v>
      </c>
      <c r="C19" s="76">
        <v>456719.55</v>
      </c>
      <c r="D19" s="76">
        <v>42371.05</v>
      </c>
      <c r="E19" s="76">
        <v>3985.49</v>
      </c>
      <c r="F19" s="70"/>
    </row>
    <row r="20" spans="1:6" ht="12.75">
      <c r="A20" s="76" t="s">
        <v>11</v>
      </c>
      <c r="B20" s="76">
        <v>147874.16</v>
      </c>
      <c r="C20" s="76">
        <v>150736.16</v>
      </c>
      <c r="D20" s="76">
        <v>12489.61</v>
      </c>
      <c r="E20" s="76">
        <v>69.5</v>
      </c>
      <c r="F20" s="72"/>
    </row>
    <row r="21" spans="1:6" ht="12.75">
      <c r="A21" s="62" t="s">
        <v>65</v>
      </c>
      <c r="B21" s="62">
        <f>SUM(B19:B20)</f>
        <v>601748.8</v>
      </c>
      <c r="C21" s="62">
        <f>SUM(C19:C20)</f>
        <v>607455.71</v>
      </c>
      <c r="D21" s="62">
        <f>SUM(D19:D20)</f>
        <v>54860.66</v>
      </c>
      <c r="E21" s="62">
        <f>SUM(E19:E20)</f>
        <v>4054.99</v>
      </c>
      <c r="F21" s="78"/>
    </row>
    <row r="22" spans="1:6" ht="12.75">
      <c r="A22" s="76" t="s">
        <v>318</v>
      </c>
      <c r="B22" s="76">
        <v>150040.8</v>
      </c>
      <c r="C22" s="76">
        <v>148078.54</v>
      </c>
      <c r="D22" s="76">
        <v>19659.29</v>
      </c>
      <c r="E22" s="76">
        <v>7155.89</v>
      </c>
      <c r="F22" s="78"/>
    </row>
    <row r="23" spans="1:6" ht="12.75">
      <c r="A23" s="62" t="s">
        <v>13</v>
      </c>
      <c r="B23" s="62">
        <f>SUM(B21:B22)</f>
        <v>751789.6000000001</v>
      </c>
      <c r="C23" s="62">
        <f>SUM(C21:C22)</f>
        <v>755534.25</v>
      </c>
      <c r="D23" s="62">
        <f>SUM(D21:D22)</f>
        <v>74519.95000000001</v>
      </c>
      <c r="E23" s="62">
        <f>SUM(E21:E22)</f>
        <v>11210.880000000001</v>
      </c>
      <c r="F23" s="79">
        <v>99</v>
      </c>
    </row>
    <row r="24" spans="1:6" ht="12.75">
      <c r="A24" s="62"/>
      <c r="B24" s="76"/>
      <c r="C24" s="76"/>
      <c r="D24" s="76"/>
      <c r="E24" s="76"/>
      <c r="F24" s="80"/>
    </row>
    <row r="25" spans="1:6" ht="12.75">
      <c r="A25" s="81"/>
      <c r="B25" s="82"/>
      <c r="C25" s="76"/>
      <c r="D25" s="76"/>
      <c r="E25" s="76"/>
      <c r="F25" s="78"/>
    </row>
    <row r="26" spans="1:6" ht="12.75">
      <c r="A26" s="81" t="s">
        <v>71</v>
      </c>
      <c r="B26" s="82">
        <v>1405595.62</v>
      </c>
      <c r="C26" s="76">
        <v>1345641.02</v>
      </c>
      <c r="D26" s="76"/>
      <c r="E26" s="76"/>
      <c r="F26" s="78"/>
    </row>
    <row r="27" spans="1:6" ht="12.75">
      <c r="A27" s="81" t="s">
        <v>79</v>
      </c>
      <c r="B27" s="82">
        <v>619629.54</v>
      </c>
      <c r="C27" s="76">
        <v>588505.17</v>
      </c>
      <c r="D27" s="76"/>
      <c r="E27" s="76"/>
      <c r="F27" s="78"/>
    </row>
    <row r="28" spans="1:6" ht="12.75">
      <c r="A28" s="81"/>
      <c r="B28" s="83"/>
      <c r="C28" s="62"/>
      <c r="D28" s="62"/>
      <c r="E28" s="62"/>
      <c r="F28" s="78"/>
    </row>
    <row r="29" spans="1:6" ht="12.75">
      <c r="A29" s="81" t="s">
        <v>73</v>
      </c>
      <c r="B29" s="83">
        <f>SUM(B25:B28)</f>
        <v>2025225.1600000001</v>
      </c>
      <c r="C29" s="62">
        <f>SUM(C25:C28)</f>
        <v>1934146.19</v>
      </c>
      <c r="D29" s="62"/>
      <c r="E29" s="62"/>
      <c r="F29" s="79"/>
    </row>
    <row r="30" spans="1:6" ht="12.75">
      <c r="A30" s="84"/>
      <c r="B30" s="85"/>
      <c r="C30" s="86"/>
      <c r="D30" s="86"/>
      <c r="E30" s="86"/>
      <c r="F30" s="86"/>
    </row>
    <row r="31" spans="1:6" ht="12.75">
      <c r="A31" s="216" t="s">
        <v>246</v>
      </c>
      <c r="B31" s="216"/>
      <c r="C31" s="216"/>
      <c r="D31" s="216"/>
      <c r="E31" s="216"/>
      <c r="F31" s="216"/>
    </row>
    <row r="32" spans="1:6" ht="12.75">
      <c r="A32" s="216" t="s">
        <v>247</v>
      </c>
      <c r="B32" s="216"/>
      <c r="C32" s="216"/>
      <c r="D32" s="216"/>
      <c r="E32" s="216"/>
      <c r="F32" s="216"/>
    </row>
    <row r="33" spans="1:6" ht="12.75">
      <c r="A33" s="63"/>
      <c r="B33" s="63"/>
      <c r="C33" s="63"/>
      <c r="D33" s="63"/>
      <c r="E33" s="63"/>
      <c r="F33" s="63"/>
    </row>
    <row r="34" spans="1:6" ht="12.75">
      <c r="A34" s="87" t="s">
        <v>456</v>
      </c>
      <c r="B34" s="88"/>
      <c r="C34" s="88"/>
      <c r="D34" s="88"/>
      <c r="E34" s="89"/>
      <c r="F34" s="89">
        <v>130270.87</v>
      </c>
    </row>
    <row r="35" spans="1:6" ht="12.75">
      <c r="A35" s="131"/>
      <c r="B35" s="132"/>
      <c r="C35" s="132"/>
      <c r="D35" s="132"/>
      <c r="E35" s="133"/>
      <c r="F35" s="89"/>
    </row>
    <row r="36" spans="1:6" ht="12.75">
      <c r="A36" s="90" t="s">
        <v>15</v>
      </c>
      <c r="B36" s="91"/>
      <c r="C36" s="91"/>
      <c r="D36" s="91"/>
      <c r="E36" s="92"/>
      <c r="F36" s="43"/>
    </row>
    <row r="37" spans="1:6" ht="12.75">
      <c r="A37" s="93" t="s">
        <v>253</v>
      </c>
      <c r="B37" s="94"/>
      <c r="C37" s="94"/>
      <c r="D37" s="47"/>
      <c r="E37" s="43"/>
      <c r="F37" s="43">
        <f>SUM(C22)</f>
        <v>148078.54</v>
      </c>
    </row>
    <row r="38" spans="1:6" ht="12.75">
      <c r="A38" s="93" t="s">
        <v>254</v>
      </c>
      <c r="B38" s="94"/>
      <c r="C38" s="94"/>
      <c r="D38" s="47"/>
      <c r="E38" s="43"/>
      <c r="F38" s="43"/>
    </row>
    <row r="39" spans="1:6" ht="12.75">
      <c r="A39" s="95" t="s">
        <v>14</v>
      </c>
      <c r="B39" s="96"/>
      <c r="C39" s="96"/>
      <c r="D39" s="96"/>
      <c r="E39" s="97"/>
      <c r="F39" s="97">
        <f>SUM(F37:F38)</f>
        <v>148078.54</v>
      </c>
    </row>
    <row r="40" spans="1:6" ht="12.75">
      <c r="A40" s="98"/>
      <c r="B40" s="99"/>
      <c r="C40" s="99"/>
      <c r="D40" s="99"/>
      <c r="E40" s="126"/>
      <c r="F40" s="97"/>
    </row>
    <row r="41" spans="1:6" ht="12.75">
      <c r="A41" s="98" t="s">
        <v>277</v>
      </c>
      <c r="B41" s="99"/>
      <c r="C41" s="100"/>
      <c r="D41" s="100"/>
      <c r="E41" s="101"/>
      <c r="F41" s="43">
        <v>26000</v>
      </c>
    </row>
    <row r="42" spans="1:6" ht="12.75">
      <c r="A42" s="98"/>
      <c r="B42" s="99"/>
      <c r="C42" s="100"/>
      <c r="D42" s="100"/>
      <c r="E42" s="101"/>
      <c r="F42" s="101"/>
    </row>
    <row r="43" spans="1:6" ht="12.75">
      <c r="A43" s="98" t="s">
        <v>16</v>
      </c>
      <c r="B43" s="99"/>
      <c r="C43" s="99"/>
      <c r="D43" s="99"/>
      <c r="E43" s="99"/>
      <c r="F43" s="80"/>
    </row>
    <row r="44" spans="1:6" ht="12.75">
      <c r="A44" s="102" t="s">
        <v>457</v>
      </c>
      <c r="B44" s="103"/>
      <c r="C44" s="103"/>
      <c r="D44" s="103"/>
      <c r="E44" s="103"/>
      <c r="F44" s="79">
        <f>SUM(F34+F39-F41)</f>
        <v>252349.41000000003</v>
      </c>
    </row>
    <row r="45" spans="1:6" ht="12.75">
      <c r="A45" s="86"/>
      <c r="B45" s="86"/>
      <c r="C45" s="86"/>
      <c r="D45" s="86"/>
      <c r="E45" s="86"/>
      <c r="F45" s="86"/>
    </row>
    <row r="46" spans="1:6" ht="12.75">
      <c r="A46" s="104" t="s">
        <v>75</v>
      </c>
      <c r="B46" s="39"/>
      <c r="C46" s="39"/>
      <c r="D46" s="39"/>
      <c r="E46" s="39"/>
      <c r="F46" s="39"/>
    </row>
    <row r="47" spans="1:6" ht="12.75">
      <c r="A47" s="104"/>
      <c r="B47" s="39"/>
      <c r="C47" s="39"/>
      <c r="D47" s="39"/>
      <c r="E47" s="39"/>
      <c r="F47" s="39"/>
    </row>
    <row r="48" spans="1:6" ht="12.75">
      <c r="A48" s="217" t="s">
        <v>601</v>
      </c>
      <c r="B48" s="217"/>
      <c r="C48" s="217"/>
      <c r="D48" s="217"/>
      <c r="E48" s="217"/>
      <c r="F48" s="217"/>
    </row>
    <row r="49" spans="1:6" ht="12.75">
      <c r="A49" s="65"/>
      <c r="B49" s="65"/>
      <c r="C49" s="65"/>
      <c r="D49" s="65"/>
      <c r="E49" s="65"/>
      <c r="F49" s="65"/>
    </row>
    <row r="50" spans="1:6" ht="12.75">
      <c r="A50" s="215" t="s">
        <v>458</v>
      </c>
      <c r="B50" s="215"/>
      <c r="C50" s="215"/>
      <c r="D50" s="106">
        <v>28580.98</v>
      </c>
      <c r="E50" s="65"/>
      <c r="F50" s="65"/>
    </row>
    <row r="51" spans="1:6" ht="12.75">
      <c r="A51" s="107" t="s">
        <v>257</v>
      </c>
      <c r="B51" s="108"/>
      <c r="C51" s="108"/>
      <c r="D51" s="134"/>
      <c r="E51" s="65"/>
      <c r="F51" s="65"/>
    </row>
    <row r="52" spans="1:6" ht="12.75">
      <c r="A52" s="142" t="s">
        <v>255</v>
      </c>
      <c r="B52" s="109"/>
      <c r="C52" s="109"/>
      <c r="D52" s="110">
        <f>SUM(B21)</f>
        <v>601748.8</v>
      </c>
      <c r="E52" s="65"/>
      <c r="F52" s="65"/>
    </row>
    <row r="53" spans="1:6" ht="12.75">
      <c r="A53" s="109" t="s">
        <v>274</v>
      </c>
      <c r="B53" s="109"/>
      <c r="C53" s="109"/>
      <c r="D53" s="64">
        <v>0</v>
      </c>
      <c r="E53" s="65"/>
      <c r="F53" s="65"/>
    </row>
    <row r="54" spans="1:6" ht="12.75">
      <c r="A54" s="107" t="s">
        <v>268</v>
      </c>
      <c r="B54" s="107"/>
      <c r="C54" s="107"/>
      <c r="D54" s="106">
        <f>SUM(D52:D53)</f>
        <v>601748.8</v>
      </c>
      <c r="E54" s="65"/>
      <c r="F54" s="65"/>
    </row>
    <row r="55" spans="1:6" ht="12.75">
      <c r="A55" s="107"/>
      <c r="B55" s="107"/>
      <c r="C55" s="107"/>
      <c r="D55" s="106"/>
      <c r="E55" s="65"/>
      <c r="F55" s="65"/>
    </row>
    <row r="56" spans="1:6" ht="12.75">
      <c r="A56" s="107"/>
      <c r="B56" s="107"/>
      <c r="C56" s="107"/>
      <c r="D56" s="106"/>
      <c r="E56" s="65"/>
      <c r="F56" s="65"/>
    </row>
    <row r="57" spans="1:6" ht="12.75">
      <c r="A57" s="107"/>
      <c r="B57" s="107"/>
      <c r="C57" s="107"/>
      <c r="D57" s="106"/>
      <c r="E57" s="65"/>
      <c r="F57" s="65"/>
    </row>
    <row r="58" spans="1:6" ht="12.75">
      <c r="A58" s="107"/>
      <c r="B58" s="107"/>
      <c r="C58" s="107"/>
      <c r="D58" s="106"/>
      <c r="E58" s="65"/>
      <c r="F58" s="65"/>
    </row>
    <row r="59" spans="1:6" ht="12.75">
      <c r="A59" s="107"/>
      <c r="B59" s="107"/>
      <c r="C59" s="107"/>
      <c r="D59" s="106"/>
      <c r="E59" s="65"/>
      <c r="F59" s="65"/>
    </row>
    <row r="60" spans="1:6" ht="12.75">
      <c r="A60" s="107"/>
      <c r="B60" s="107"/>
      <c r="C60" s="107"/>
      <c r="D60" s="106"/>
      <c r="E60" s="65"/>
      <c r="F60" s="65"/>
    </row>
    <row r="61" spans="1:6" ht="12.75">
      <c r="A61" s="107"/>
      <c r="B61" s="107"/>
      <c r="C61" s="107"/>
      <c r="D61" s="106"/>
      <c r="E61" s="65"/>
      <c r="F61" s="65"/>
    </row>
    <row r="62" spans="1:6" ht="12.75">
      <c r="A62" s="107"/>
      <c r="B62" s="107"/>
      <c r="C62" s="107"/>
      <c r="D62" s="106"/>
      <c r="E62" s="65"/>
      <c r="F62" s="65"/>
    </row>
    <row r="63" spans="1:6" ht="12.75">
      <c r="A63" s="107"/>
      <c r="B63" s="107"/>
      <c r="C63" s="107"/>
      <c r="D63" s="106"/>
      <c r="E63" s="65"/>
      <c r="F63" s="65"/>
    </row>
    <row r="64" spans="1:6" ht="12.75">
      <c r="A64" s="107"/>
      <c r="B64" s="107"/>
      <c r="C64" s="107"/>
      <c r="D64" s="106"/>
      <c r="E64" s="65"/>
      <c r="F64" s="65"/>
    </row>
    <row r="65" spans="1:6" ht="12.75">
      <c r="A65" s="107"/>
      <c r="B65" s="107"/>
      <c r="C65" s="107"/>
      <c r="D65" s="106"/>
      <c r="E65" s="65"/>
      <c r="F65" s="65"/>
    </row>
    <row r="66" spans="1:6" ht="12.75">
      <c r="A66" s="107"/>
      <c r="B66" s="107"/>
      <c r="C66" s="107"/>
      <c r="D66" s="106"/>
      <c r="E66" s="65"/>
      <c r="F66" s="65"/>
    </row>
    <row r="67" spans="1:6" ht="12.75">
      <c r="A67" s="107"/>
      <c r="B67" s="107"/>
      <c r="C67" s="107"/>
      <c r="D67" s="111"/>
      <c r="E67" s="65"/>
      <c r="F67" s="65"/>
    </row>
    <row r="68" spans="1:6" ht="12.75">
      <c r="A68" s="107" t="s">
        <v>258</v>
      </c>
      <c r="B68" s="108"/>
      <c r="C68" s="108"/>
      <c r="D68" s="65"/>
      <c r="E68" s="65"/>
      <c r="F68" s="65"/>
    </row>
    <row r="69" spans="1:6" ht="12.75">
      <c r="A69" s="108" t="s">
        <v>111</v>
      </c>
      <c r="B69" s="108"/>
      <c r="C69" s="108"/>
      <c r="D69" s="65"/>
      <c r="E69" s="65"/>
      <c r="F69" s="65"/>
    </row>
    <row r="70" spans="1:7" ht="12.75">
      <c r="A70" s="32" t="s">
        <v>250</v>
      </c>
      <c r="B70" s="33"/>
      <c r="C70" s="34" t="s">
        <v>483</v>
      </c>
      <c r="D70" s="34" t="s">
        <v>66</v>
      </c>
      <c r="E70" s="226" t="s">
        <v>490</v>
      </c>
      <c r="F70" s="214"/>
      <c r="G70" s="227"/>
    </row>
    <row r="71" spans="1:7" ht="12.75">
      <c r="A71" s="35" t="s">
        <v>251</v>
      </c>
      <c r="B71" s="36"/>
      <c r="C71" s="46" t="s">
        <v>484</v>
      </c>
      <c r="D71" s="37" t="s">
        <v>4</v>
      </c>
      <c r="E71" s="154" t="s">
        <v>485</v>
      </c>
      <c r="F71" s="5" t="s">
        <v>486</v>
      </c>
      <c r="G71" s="5" t="s">
        <v>487</v>
      </c>
    </row>
    <row r="72" spans="1:9" ht="12.75">
      <c r="A72" s="220" t="s">
        <v>249</v>
      </c>
      <c r="B72" s="221"/>
      <c r="C72" s="151" t="s">
        <v>260</v>
      </c>
      <c r="D72" s="112">
        <v>69518.88</v>
      </c>
      <c r="E72" s="13" t="s">
        <v>488</v>
      </c>
      <c r="F72" s="43">
        <v>1.39</v>
      </c>
      <c r="G72" s="76">
        <v>1.39</v>
      </c>
      <c r="I72" s="51"/>
    </row>
    <row r="73" spans="1:9" ht="12.75">
      <c r="A73" s="213" t="s">
        <v>256</v>
      </c>
      <c r="B73" s="214"/>
      <c r="C73" s="191" t="s">
        <v>97</v>
      </c>
      <c r="D73" s="192">
        <v>209807.06</v>
      </c>
      <c r="E73" s="13" t="s">
        <v>488</v>
      </c>
      <c r="F73" s="43">
        <v>3.67</v>
      </c>
      <c r="G73" s="76">
        <v>4.3</v>
      </c>
      <c r="I73" s="51"/>
    </row>
    <row r="74" spans="1:7" ht="12.75">
      <c r="A74" s="175" t="s">
        <v>598</v>
      </c>
      <c r="B74" s="115"/>
      <c r="C74" s="191"/>
      <c r="D74" s="82"/>
      <c r="E74" s="190"/>
      <c r="F74" s="176"/>
      <c r="G74" s="176"/>
    </row>
    <row r="75" spans="1:9" ht="12.75">
      <c r="A75" s="114" t="s">
        <v>67</v>
      </c>
      <c r="B75" s="115"/>
      <c r="C75" s="151" t="s">
        <v>597</v>
      </c>
      <c r="D75" s="82">
        <v>15921.04</v>
      </c>
      <c r="E75" s="13" t="s">
        <v>488</v>
      </c>
      <c r="F75" s="43">
        <v>0.31</v>
      </c>
      <c r="G75" s="76">
        <v>0.32</v>
      </c>
      <c r="I75" s="51"/>
    </row>
    <row r="76" spans="1:9" ht="12.75">
      <c r="A76" s="114" t="s">
        <v>68</v>
      </c>
      <c r="B76" s="115"/>
      <c r="C76" s="151" t="s">
        <v>20</v>
      </c>
      <c r="D76" s="116">
        <v>4001.09</v>
      </c>
      <c r="E76" s="13" t="s">
        <v>488</v>
      </c>
      <c r="F76" s="43">
        <v>0.08</v>
      </c>
      <c r="G76" s="76">
        <v>0.08</v>
      </c>
      <c r="I76" s="51"/>
    </row>
    <row r="77" spans="1:9" ht="12.75">
      <c r="A77" s="117" t="s">
        <v>78</v>
      </c>
      <c r="B77" s="118"/>
      <c r="C77" s="151" t="s">
        <v>76</v>
      </c>
      <c r="D77" s="116">
        <v>3417.64</v>
      </c>
      <c r="E77" s="13" t="s">
        <v>488</v>
      </c>
      <c r="F77" s="43">
        <v>0.06</v>
      </c>
      <c r="G77" s="76">
        <v>0.07</v>
      </c>
      <c r="I77" s="51"/>
    </row>
    <row r="78" spans="1:9" ht="12.75">
      <c r="A78" s="143" t="s">
        <v>492</v>
      </c>
      <c r="B78" s="118"/>
      <c r="C78" s="151" t="s">
        <v>261</v>
      </c>
      <c r="D78" s="82">
        <v>60641.43</v>
      </c>
      <c r="E78" s="13" t="s">
        <v>488</v>
      </c>
      <c r="F78" s="43">
        <v>1.16</v>
      </c>
      <c r="G78" s="76">
        <v>1.23</v>
      </c>
      <c r="I78" s="51"/>
    </row>
    <row r="79" spans="1:9" ht="12.75">
      <c r="A79" s="177" t="s">
        <v>596</v>
      </c>
      <c r="B79" s="118"/>
      <c r="C79" s="151"/>
      <c r="D79" s="116">
        <v>0</v>
      </c>
      <c r="E79" s="13"/>
      <c r="F79" s="76"/>
      <c r="G79" s="76"/>
      <c r="I79" s="51"/>
    </row>
    <row r="80" spans="1:9" ht="12.75">
      <c r="A80" s="113" t="s">
        <v>11</v>
      </c>
      <c r="B80" s="118"/>
      <c r="C80" s="151" t="s">
        <v>18</v>
      </c>
      <c r="D80" s="116">
        <v>147874.16</v>
      </c>
      <c r="E80" s="13" t="s">
        <v>488</v>
      </c>
      <c r="F80" s="76">
        <v>2.84</v>
      </c>
      <c r="G80" s="76">
        <v>2.98</v>
      </c>
      <c r="I80" s="51"/>
    </row>
    <row r="81" spans="1:8" ht="15">
      <c r="A81" s="113"/>
      <c r="B81" s="118"/>
      <c r="C81" s="151"/>
      <c r="D81" s="116"/>
      <c r="E81" s="76"/>
      <c r="F81" s="5"/>
      <c r="G81" s="5"/>
      <c r="H81" s="45"/>
    </row>
    <row r="82" spans="1:8" ht="15">
      <c r="A82" s="114"/>
      <c r="B82" s="119"/>
      <c r="C82" s="151"/>
      <c r="D82" s="82"/>
      <c r="E82" s="13"/>
      <c r="F82" s="76"/>
      <c r="G82" s="76"/>
      <c r="H82" s="45"/>
    </row>
    <row r="83" spans="1:8" ht="15">
      <c r="A83" s="117"/>
      <c r="B83" s="118"/>
      <c r="C83" s="116"/>
      <c r="D83" s="116"/>
      <c r="E83" s="76"/>
      <c r="F83" s="76"/>
      <c r="G83" s="5"/>
      <c r="H83" s="45"/>
    </row>
    <row r="84" spans="1:8" ht="15">
      <c r="A84" s="113" t="s">
        <v>269</v>
      </c>
      <c r="B84" s="43"/>
      <c r="C84" s="121"/>
      <c r="D84" s="121">
        <f>SUM(D72:D83)</f>
        <v>511181.30000000005</v>
      </c>
      <c r="E84" s="76"/>
      <c r="F84" s="76"/>
      <c r="G84" s="5"/>
      <c r="H84" s="45"/>
    </row>
    <row r="85" spans="1:6" ht="12.75">
      <c r="A85" s="86"/>
      <c r="B85" s="44"/>
      <c r="C85" s="122"/>
      <c r="D85" s="123"/>
      <c r="E85" s="10"/>
      <c r="F85" s="10"/>
    </row>
    <row r="86" spans="1:6" ht="12.75">
      <c r="A86" s="44" t="s">
        <v>9</v>
      </c>
      <c r="B86" s="44"/>
      <c r="C86" s="122"/>
      <c r="D86" s="123">
        <v>112627.15</v>
      </c>
      <c r="E86" s="10" t="s">
        <v>276</v>
      </c>
      <c r="F86" s="10"/>
    </row>
    <row r="87" spans="1:6" ht="12.75">
      <c r="A87" s="42"/>
      <c r="B87" s="42"/>
      <c r="C87" s="42"/>
      <c r="D87" s="42"/>
      <c r="E87" s="42"/>
      <c r="F87" s="42"/>
    </row>
    <row r="88" spans="1:9" ht="12.75">
      <c r="A88" s="128" t="s">
        <v>275</v>
      </c>
      <c r="B88" s="128"/>
      <c r="C88" s="129"/>
      <c r="D88" s="130">
        <v>1955</v>
      </c>
      <c r="E88" s="40" t="s">
        <v>278</v>
      </c>
      <c r="F88" s="40"/>
      <c r="G88" s="42"/>
      <c r="H88" s="42"/>
      <c r="I88" s="42"/>
    </row>
    <row r="89" spans="1:9" ht="12.75">
      <c r="A89" s="128" t="s">
        <v>279</v>
      </c>
      <c r="B89" s="128"/>
      <c r="C89" s="129"/>
      <c r="D89" s="130">
        <v>4464.22</v>
      </c>
      <c r="E89" s="40" t="s">
        <v>283</v>
      </c>
      <c r="F89" s="40"/>
      <c r="G89" s="42"/>
      <c r="H89" s="42"/>
      <c r="I89" s="42"/>
    </row>
    <row r="90" spans="1:6" ht="12.75">
      <c r="A90" s="40" t="s">
        <v>282</v>
      </c>
      <c r="B90" s="40"/>
      <c r="C90" s="40"/>
      <c r="D90" s="40">
        <v>7555</v>
      </c>
      <c r="E90" s="40"/>
      <c r="F90" s="40"/>
    </row>
    <row r="91" spans="1:6" ht="12.75">
      <c r="A91" s="107" t="s">
        <v>270</v>
      </c>
      <c r="B91" s="39"/>
      <c r="C91" s="39"/>
      <c r="D91" s="124">
        <f>SUM(D84:D90)</f>
        <v>637782.67</v>
      </c>
      <c r="E91" s="125"/>
      <c r="F91" s="125"/>
    </row>
    <row r="92" spans="1:6" ht="12.75">
      <c r="A92" s="107"/>
      <c r="B92" s="39"/>
      <c r="C92" s="39"/>
      <c r="D92" s="124"/>
      <c r="E92" s="125"/>
      <c r="F92" s="125"/>
    </row>
    <row r="93" spans="1:6" ht="12.75">
      <c r="A93" s="215" t="s">
        <v>459</v>
      </c>
      <c r="B93" s="215"/>
      <c r="C93" s="215"/>
      <c r="D93" s="106">
        <f>SUM(D50+D54-D91)</f>
        <v>-7452.890000000014</v>
      </c>
      <c r="E93" s="125"/>
      <c r="F93" s="125"/>
    </row>
    <row r="94" spans="1:6" ht="12.75">
      <c r="A94" s="148" t="s">
        <v>501</v>
      </c>
      <c r="B94" s="125"/>
      <c r="C94" s="125"/>
      <c r="D94" s="106">
        <f>SUM(E21)</f>
        <v>4054.99</v>
      </c>
      <c r="E94" s="125"/>
      <c r="F94" s="125"/>
    </row>
    <row r="95" spans="1:6" ht="12.75">
      <c r="A95" s="148" t="s">
        <v>502</v>
      </c>
      <c r="B95" s="125"/>
      <c r="C95" s="125"/>
      <c r="D95" s="106"/>
      <c r="E95" s="125"/>
      <c r="F95" s="125"/>
    </row>
    <row r="96" spans="1:6" ht="12.75">
      <c r="A96" s="212" t="s">
        <v>615</v>
      </c>
      <c r="B96" s="212"/>
      <c r="C96" s="212"/>
      <c r="D96" s="106">
        <f>SUM(D93-D94)</f>
        <v>-11507.880000000014</v>
      </c>
      <c r="E96" s="125"/>
      <c r="F96" s="125"/>
    </row>
    <row r="97" spans="1:6" ht="12.75">
      <c r="A97" s="125"/>
      <c r="B97" s="125"/>
      <c r="C97" s="125"/>
      <c r="D97" s="136"/>
      <c r="E97" s="125"/>
      <c r="F97" s="125"/>
    </row>
    <row r="98" spans="1:10" ht="12.75">
      <c r="A98" s="9" t="s">
        <v>74</v>
      </c>
      <c r="B98" s="9"/>
      <c r="C98" s="9"/>
      <c r="D98" s="9"/>
      <c r="E98" s="9" t="s">
        <v>495</v>
      </c>
      <c r="F98" s="65" t="s">
        <v>104</v>
      </c>
      <c r="G98" s="65" t="s">
        <v>104</v>
      </c>
      <c r="J98" s="10"/>
    </row>
    <row r="99" spans="1:10" ht="12.75">
      <c r="A99" s="9"/>
      <c r="B99" s="9"/>
      <c r="C99" s="9"/>
      <c r="D99" s="10"/>
      <c r="E99" s="50"/>
      <c r="F99" s="50" t="s">
        <v>594</v>
      </c>
      <c r="G99" t="s">
        <v>474</v>
      </c>
      <c r="J99" s="110"/>
    </row>
    <row r="100" spans="1:10" ht="12.75">
      <c r="A100" s="10" t="s">
        <v>77</v>
      </c>
      <c r="B100" s="10" t="s">
        <v>402</v>
      </c>
      <c r="C100" s="10"/>
      <c r="D100" s="10"/>
      <c r="E100" s="173" t="s">
        <v>592</v>
      </c>
      <c r="F100" s="10">
        <v>1866.11</v>
      </c>
      <c r="G100">
        <v>1904.34</v>
      </c>
      <c r="J100" s="10"/>
    </row>
    <row r="101" spans="1:10" ht="12.75">
      <c r="A101" s="10"/>
      <c r="B101" s="10" t="s">
        <v>401</v>
      </c>
      <c r="C101" s="10"/>
      <c r="D101" s="10"/>
      <c r="E101" s="173"/>
      <c r="F101" s="10"/>
      <c r="J101" s="120"/>
    </row>
    <row r="102" spans="1:10" ht="12.75">
      <c r="A102" s="10" t="s">
        <v>181</v>
      </c>
      <c r="B102" s="10" t="s">
        <v>108</v>
      </c>
      <c r="C102" s="10"/>
      <c r="D102" s="10"/>
      <c r="E102" s="173" t="s">
        <v>107</v>
      </c>
      <c r="F102" s="120">
        <v>21.54</v>
      </c>
      <c r="G102">
        <v>23.91</v>
      </c>
      <c r="J102" s="120"/>
    </row>
    <row r="103" spans="1:7" ht="12.75">
      <c r="A103" s="10" t="s">
        <v>181</v>
      </c>
      <c r="B103" s="10" t="s">
        <v>109</v>
      </c>
      <c r="C103" s="10"/>
      <c r="D103" s="10"/>
      <c r="E103" s="173" t="s">
        <v>107</v>
      </c>
      <c r="F103" s="120">
        <v>14.82</v>
      </c>
      <c r="G103">
        <v>16.45</v>
      </c>
    </row>
    <row r="104" spans="1:6" ht="12.75">
      <c r="A104" s="10"/>
      <c r="B104" s="10"/>
      <c r="C104" s="10"/>
      <c r="D104" s="10"/>
      <c r="E104" s="120"/>
      <c r="F104" s="120"/>
    </row>
    <row r="105" spans="1:6" ht="12.75">
      <c r="A105" s="203" t="s">
        <v>112</v>
      </c>
      <c r="B105" s="203"/>
      <c r="C105" s="203"/>
      <c r="D105" s="9"/>
      <c r="E105" s="203"/>
      <c r="F105" s="203"/>
    </row>
    <row r="106" spans="1:6" ht="12.75">
      <c r="A106" s="203" t="s">
        <v>113</v>
      </c>
      <c r="B106" s="203"/>
      <c r="C106" s="203"/>
      <c r="D106" s="203"/>
      <c r="E106" s="203"/>
      <c r="F106" s="203"/>
    </row>
    <row r="107" spans="1:6" ht="12.75">
      <c r="A107" s="50" t="s">
        <v>503</v>
      </c>
      <c r="B107" s="203"/>
      <c r="C107" s="203"/>
      <c r="D107" s="203"/>
      <c r="E107" s="203"/>
      <c r="F107" s="203"/>
    </row>
    <row r="108" spans="1:6" ht="12.75">
      <c r="A108" t="s">
        <v>500</v>
      </c>
      <c r="B108" s="203"/>
      <c r="C108" s="203"/>
      <c r="D108" s="203"/>
      <c r="E108" s="203"/>
      <c r="F108" s="203"/>
    </row>
    <row r="109" spans="1:6" ht="12.75">
      <c r="A109" t="s">
        <v>654</v>
      </c>
      <c r="B109" s="203"/>
      <c r="C109" s="203"/>
      <c r="D109" s="203"/>
      <c r="E109" s="203"/>
      <c r="F109" s="203"/>
    </row>
    <row r="110" spans="1:6" ht="12.75">
      <c r="A110" t="s">
        <v>655</v>
      </c>
      <c r="B110" s="203"/>
      <c r="C110" s="203"/>
      <c r="D110" s="203"/>
      <c r="E110" s="203"/>
      <c r="F110" s="203"/>
    </row>
    <row r="111" spans="1:6" ht="12.75">
      <c r="A111" t="s">
        <v>656</v>
      </c>
      <c r="B111" s="203"/>
      <c r="C111" s="203"/>
      <c r="D111" s="203"/>
      <c r="E111" s="203"/>
      <c r="F111" s="203"/>
    </row>
    <row r="112" spans="1:6" ht="12.75">
      <c r="A112" t="s">
        <v>658</v>
      </c>
      <c r="B112" s="203"/>
      <c r="C112" s="203"/>
      <c r="D112" s="203"/>
      <c r="E112" s="203"/>
      <c r="F112" s="203"/>
    </row>
    <row r="113" spans="1:6" ht="12.75">
      <c r="A113" s="50" t="s">
        <v>657</v>
      </c>
      <c r="B113" s="203"/>
      <c r="C113" s="203"/>
      <c r="D113" s="203"/>
      <c r="E113" s="203"/>
      <c r="F113" s="203"/>
    </row>
    <row r="114" spans="1:6" ht="12.75">
      <c r="A114" t="s">
        <v>659</v>
      </c>
      <c r="B114" s="203"/>
      <c r="C114" s="203"/>
      <c r="D114" s="203"/>
      <c r="E114" s="203"/>
      <c r="F114" s="203"/>
    </row>
    <row r="115" spans="1:6" ht="12.75">
      <c r="A115" s="10"/>
      <c r="B115" s="10"/>
      <c r="C115" s="10"/>
      <c r="D115" s="10"/>
      <c r="E115" s="10"/>
      <c r="F115" s="10"/>
    </row>
    <row r="116" spans="1:6" ht="12.75">
      <c r="A116" s="10" t="s">
        <v>273</v>
      </c>
      <c r="B116" s="10"/>
      <c r="C116" s="10" t="s">
        <v>442</v>
      </c>
      <c r="D116" s="10"/>
      <c r="E116" s="10"/>
      <c r="F116" s="10"/>
    </row>
    <row r="117" spans="1:6" ht="12.75">
      <c r="A117" s="10"/>
      <c r="B117" s="10"/>
      <c r="C117" s="10"/>
      <c r="D117" s="10"/>
      <c r="E117" s="10"/>
      <c r="F117" s="10"/>
    </row>
    <row r="118" spans="1:6" ht="12.75">
      <c r="A118" s="10"/>
      <c r="B118" s="10"/>
      <c r="C118" s="10"/>
      <c r="D118" s="10"/>
      <c r="E118" s="10"/>
      <c r="F118" s="10"/>
    </row>
    <row r="119" spans="1:3" ht="12.75">
      <c r="A119" s="10"/>
      <c r="B119" s="10"/>
      <c r="C119" s="10"/>
    </row>
    <row r="120" spans="1:3" ht="12.75">
      <c r="A120" s="10"/>
      <c r="B120" s="10"/>
      <c r="C120" s="10"/>
    </row>
    <row r="121" spans="1:3" ht="12.75">
      <c r="A121" s="10"/>
      <c r="B121" s="10"/>
      <c r="C121" s="10"/>
    </row>
    <row r="122" spans="1:3" ht="12.75">
      <c r="A122" s="10" t="s">
        <v>280</v>
      </c>
      <c r="B122" s="10"/>
      <c r="C122" s="10"/>
    </row>
    <row r="123" spans="1:6" ht="12.75">
      <c r="A123" s="10"/>
      <c r="B123" s="10"/>
      <c r="C123" s="10"/>
      <c r="D123" s="10"/>
      <c r="E123" s="10"/>
      <c r="F123" s="10"/>
    </row>
    <row r="124" spans="1:6" ht="12.75">
      <c r="A124" s="10"/>
      <c r="B124" s="10"/>
      <c r="C124" s="10"/>
      <c r="D124" s="10"/>
      <c r="E124" s="10"/>
      <c r="F124" s="10"/>
    </row>
    <row r="125" spans="1:6" ht="12.75">
      <c r="A125" s="10"/>
      <c r="B125" s="10"/>
      <c r="C125" s="10"/>
      <c r="D125" s="10"/>
      <c r="E125" s="10"/>
      <c r="F125" s="10"/>
    </row>
    <row r="126" spans="1:6" ht="12.75">
      <c r="A126" s="10"/>
      <c r="B126" s="10"/>
      <c r="C126" s="10"/>
      <c r="D126" s="10"/>
      <c r="E126" s="10"/>
      <c r="F126" s="10"/>
    </row>
    <row r="127" spans="1:6" ht="12.75">
      <c r="A127" s="10"/>
      <c r="B127" s="10"/>
      <c r="C127" s="10"/>
      <c r="D127" s="10"/>
      <c r="E127" s="10"/>
      <c r="F127" s="10"/>
    </row>
    <row r="128" spans="1:6" ht="12.75">
      <c r="A128" s="10"/>
      <c r="B128" s="10"/>
      <c r="C128" s="10"/>
      <c r="D128" s="10"/>
      <c r="E128" s="10"/>
      <c r="F128" s="10"/>
    </row>
    <row r="129" spans="1:6" ht="12.75">
      <c r="A129" s="10"/>
      <c r="B129" s="10"/>
      <c r="C129" s="10"/>
      <c r="D129" s="10"/>
      <c r="E129" s="10"/>
      <c r="F129" s="10"/>
    </row>
    <row r="130" spans="1:6" ht="12.75">
      <c r="A130" s="10"/>
      <c r="B130" s="10"/>
      <c r="C130" s="10"/>
      <c r="D130" s="10"/>
      <c r="E130" s="10"/>
      <c r="F130" s="10"/>
    </row>
    <row r="131" spans="1:6" ht="12.75">
      <c r="A131" s="10"/>
      <c r="B131" s="10"/>
      <c r="C131" s="10"/>
      <c r="D131" s="10"/>
      <c r="E131" s="10"/>
      <c r="F131" s="10"/>
    </row>
    <row r="132" spans="1:6" ht="12.75">
      <c r="A132" s="10"/>
      <c r="B132" s="10"/>
      <c r="C132" s="10"/>
      <c r="D132" s="10"/>
      <c r="E132" s="10"/>
      <c r="F132" s="10"/>
    </row>
    <row r="133" spans="1:6" ht="12.75">
      <c r="A133" s="10"/>
      <c r="B133" s="10"/>
      <c r="C133" s="10"/>
      <c r="D133" s="10"/>
      <c r="E133" s="10"/>
      <c r="F133" s="10"/>
    </row>
    <row r="134" spans="1:6" ht="12.75">
      <c r="A134" s="10"/>
      <c r="B134" s="10"/>
      <c r="C134" s="10"/>
      <c r="D134" s="10"/>
      <c r="E134" s="10"/>
      <c r="F134" s="10"/>
    </row>
    <row r="135" spans="1:6" ht="12.75">
      <c r="A135" s="10"/>
      <c r="B135" s="10"/>
      <c r="C135" s="10"/>
      <c r="D135" s="10"/>
      <c r="E135" s="10"/>
      <c r="F135" s="10"/>
    </row>
    <row r="136" spans="1:6" ht="12.75">
      <c r="A136" s="10"/>
      <c r="B136" s="10"/>
      <c r="C136" s="10"/>
      <c r="D136" s="10"/>
      <c r="E136" s="10"/>
      <c r="F136" s="10"/>
    </row>
    <row r="137" spans="1:6" ht="12.75">
      <c r="A137" s="10"/>
      <c r="B137" s="10"/>
      <c r="C137" s="10"/>
      <c r="D137" s="10"/>
      <c r="E137" s="10"/>
      <c r="F137" s="10"/>
    </row>
    <row r="138" spans="1:6" ht="12.75">
      <c r="A138" s="10"/>
      <c r="B138" s="10"/>
      <c r="C138" s="10"/>
      <c r="D138" s="10"/>
      <c r="E138" s="10"/>
      <c r="F138" s="10"/>
    </row>
    <row r="139" spans="1:6" ht="12.75">
      <c r="A139" s="10"/>
      <c r="B139" s="10"/>
      <c r="C139" s="10"/>
      <c r="D139" s="10"/>
      <c r="E139" s="10"/>
      <c r="F139" s="10"/>
    </row>
    <row r="140" spans="1:6" ht="12.75">
      <c r="A140" s="10"/>
      <c r="B140" s="10"/>
      <c r="C140" s="10"/>
      <c r="D140" s="10"/>
      <c r="E140" s="10"/>
      <c r="F140" s="10"/>
    </row>
  </sheetData>
  <sheetProtection/>
  <mergeCells count="15">
    <mergeCell ref="A31:F31"/>
    <mergeCell ref="A32:F32"/>
    <mergeCell ref="A48:F48"/>
    <mergeCell ref="A50:C50"/>
    <mergeCell ref="E70:G70"/>
    <mergeCell ref="A96:C96"/>
    <mergeCell ref="A72:B72"/>
    <mergeCell ref="A73:B73"/>
    <mergeCell ref="A93:C93"/>
    <mergeCell ref="D15:E15"/>
    <mergeCell ref="D16:E16"/>
    <mergeCell ref="A2:F2"/>
    <mergeCell ref="A3:F3"/>
    <mergeCell ref="C4:D4"/>
    <mergeCell ref="A13:F13"/>
  </mergeCells>
  <printOptions/>
  <pageMargins left="0" right="0" top="0" bottom="0" header="0" footer="0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K132"/>
  <sheetViews>
    <sheetView zoomScalePageLayoutView="0" workbookViewId="0" topLeftCell="A106">
      <selection activeCell="E75" sqref="E75"/>
    </sheetView>
  </sheetViews>
  <sheetFormatPr defaultColWidth="9.00390625" defaultRowHeight="12.75"/>
  <cols>
    <col min="1" max="1" width="26.375" style="0" customWidth="1"/>
    <col min="2" max="2" width="10.875" style="0" customWidth="1"/>
    <col min="3" max="3" width="16.50390625" style="0" customWidth="1"/>
    <col min="4" max="4" width="12.375" style="0" customWidth="1"/>
    <col min="5" max="5" width="12.50390625" style="0" customWidth="1"/>
    <col min="6" max="6" width="9.50390625" style="0" customWidth="1"/>
    <col min="7" max="7" width="11.50390625" style="0" customWidth="1"/>
  </cols>
  <sheetData>
    <row r="1" spans="1:6" ht="12.75">
      <c r="A1" s="8"/>
      <c r="B1" s="8"/>
      <c r="C1" s="8"/>
      <c r="D1" s="8"/>
      <c r="E1" s="8"/>
      <c r="F1" s="8"/>
    </row>
    <row r="2" spans="1:6" ht="12.75">
      <c r="A2" s="8"/>
      <c r="B2" s="8"/>
      <c r="C2" s="8"/>
      <c r="D2" s="8"/>
      <c r="E2" s="8"/>
      <c r="F2" s="8"/>
    </row>
    <row r="3" spans="1:6" ht="12.75">
      <c r="A3" s="8"/>
      <c r="B3" s="8"/>
      <c r="C3" s="8"/>
      <c r="D3" s="8"/>
      <c r="E3" s="8"/>
      <c r="F3" s="8"/>
    </row>
    <row r="4" spans="1:6" ht="12.75">
      <c r="A4" s="216" t="s">
        <v>448</v>
      </c>
      <c r="B4" s="216"/>
      <c r="C4" s="216"/>
      <c r="D4" s="216"/>
      <c r="E4" s="216"/>
      <c r="F4" s="216"/>
    </row>
    <row r="5" spans="1:6" ht="12.75">
      <c r="A5" s="228" t="s">
        <v>28</v>
      </c>
      <c r="B5" s="228"/>
      <c r="C5" s="228"/>
      <c r="D5" s="228"/>
      <c r="E5" s="228"/>
      <c r="F5" s="228"/>
    </row>
    <row r="6" spans="1:6" ht="12.75">
      <c r="A6" s="39"/>
      <c r="B6" s="65" t="s">
        <v>26</v>
      </c>
      <c r="C6" s="217" t="s">
        <v>95</v>
      </c>
      <c r="D6" s="228"/>
      <c r="E6" s="9" t="s">
        <v>122</v>
      </c>
      <c r="F6" s="10"/>
    </row>
    <row r="7" spans="1:6" ht="12.75">
      <c r="A7" s="39"/>
      <c r="B7" s="9"/>
      <c r="C7" s="9"/>
      <c r="D7" s="10"/>
      <c r="E7" s="9"/>
      <c r="F7" s="10"/>
    </row>
    <row r="8" spans="1:6" ht="12.75">
      <c r="A8" s="39" t="s">
        <v>21</v>
      </c>
      <c r="B8" s="40"/>
      <c r="C8" s="40"/>
      <c r="D8" s="40"/>
      <c r="E8" s="9" t="s">
        <v>123</v>
      </c>
      <c r="F8" s="10"/>
    </row>
    <row r="9" spans="1:6" ht="12.75">
      <c r="A9" s="66" t="s">
        <v>262</v>
      </c>
      <c r="B9" s="67"/>
      <c r="C9" s="67"/>
      <c r="D9" s="67"/>
      <c r="E9" s="68" t="s">
        <v>695</v>
      </c>
      <c r="F9" s="69"/>
    </row>
    <row r="10" spans="1:6" ht="12.75">
      <c r="A10" s="66" t="s">
        <v>263</v>
      </c>
      <c r="B10" s="67"/>
      <c r="C10" s="67"/>
      <c r="D10" s="67"/>
      <c r="E10" s="68" t="s">
        <v>345</v>
      </c>
      <c r="F10" s="69"/>
    </row>
    <row r="11" spans="1:6" ht="12.75">
      <c r="A11" s="66" t="s">
        <v>264</v>
      </c>
      <c r="B11" s="68"/>
      <c r="C11" s="69"/>
      <c r="D11" s="69"/>
      <c r="E11" s="9" t="s">
        <v>525</v>
      </c>
      <c r="F11" s="9"/>
    </row>
    <row r="12" spans="1:6" ht="12.75">
      <c r="A12" s="39" t="s">
        <v>265</v>
      </c>
      <c r="B12" s="40"/>
      <c r="C12" s="40"/>
      <c r="D12" s="40"/>
      <c r="E12" s="9" t="s">
        <v>566</v>
      </c>
      <c r="F12" s="9"/>
    </row>
    <row r="13" spans="1:6" ht="12.75">
      <c r="A13" s="39" t="s">
        <v>455</v>
      </c>
      <c r="B13" s="40"/>
      <c r="C13" s="40"/>
      <c r="D13" s="40"/>
      <c r="E13" s="9"/>
      <c r="F13" s="10"/>
    </row>
    <row r="14" spans="1:6" ht="12.75">
      <c r="A14" s="39"/>
      <c r="B14" s="40"/>
      <c r="C14" s="40"/>
      <c r="D14" s="40"/>
      <c r="E14" s="9"/>
      <c r="F14" s="10"/>
    </row>
    <row r="15" spans="1:6" ht="12.75">
      <c r="A15" s="217" t="s">
        <v>578</v>
      </c>
      <c r="B15" s="217"/>
      <c r="C15" s="217"/>
      <c r="D15" s="217"/>
      <c r="E15" s="217"/>
      <c r="F15" s="217"/>
    </row>
    <row r="16" spans="1:6" ht="12.75">
      <c r="A16" s="65"/>
      <c r="B16" s="65"/>
      <c r="C16" s="65"/>
      <c r="D16" s="65"/>
      <c r="E16" s="65"/>
      <c r="F16" s="65"/>
    </row>
    <row r="17" spans="1:6" ht="12.75">
      <c r="A17" s="70" t="s">
        <v>0</v>
      </c>
      <c r="B17" s="71" t="s">
        <v>23</v>
      </c>
      <c r="C17" s="71" t="s">
        <v>5</v>
      </c>
      <c r="D17" s="229" t="s">
        <v>24</v>
      </c>
      <c r="E17" s="230"/>
      <c r="F17" s="71" t="s">
        <v>7</v>
      </c>
    </row>
    <row r="18" spans="1:6" ht="12.75">
      <c r="A18" s="72" t="s">
        <v>1</v>
      </c>
      <c r="B18" s="73" t="s">
        <v>2</v>
      </c>
      <c r="C18" s="73" t="s">
        <v>2</v>
      </c>
      <c r="D18" s="231" t="s">
        <v>450</v>
      </c>
      <c r="E18" s="232"/>
      <c r="F18" s="73" t="s">
        <v>8</v>
      </c>
    </row>
    <row r="19" spans="1:6" ht="12.75">
      <c r="A19" s="72"/>
      <c r="B19" s="74" t="s">
        <v>3</v>
      </c>
      <c r="C19" s="74" t="s">
        <v>3</v>
      </c>
      <c r="D19" s="75" t="s">
        <v>2</v>
      </c>
      <c r="E19" s="76" t="s">
        <v>6</v>
      </c>
      <c r="F19" s="73"/>
    </row>
    <row r="20" spans="1:6" ht="12.75">
      <c r="A20" s="77"/>
      <c r="B20" s="75" t="s">
        <v>4</v>
      </c>
      <c r="C20" s="75" t="s">
        <v>4</v>
      </c>
      <c r="D20" s="75" t="s">
        <v>4</v>
      </c>
      <c r="E20" s="75" t="s">
        <v>4</v>
      </c>
      <c r="F20" s="74"/>
    </row>
    <row r="21" spans="1:6" ht="12.75">
      <c r="A21" s="76" t="s">
        <v>447</v>
      </c>
      <c r="B21" s="76">
        <v>395231.35</v>
      </c>
      <c r="C21" s="76">
        <v>389215.96</v>
      </c>
      <c r="D21" s="76">
        <v>74480.01</v>
      </c>
      <c r="E21" s="76">
        <v>40787.7</v>
      </c>
      <c r="F21" s="70"/>
    </row>
    <row r="22" spans="1:6" ht="12.75">
      <c r="A22" s="76" t="s">
        <v>383</v>
      </c>
      <c r="B22" s="76">
        <v>89848.78</v>
      </c>
      <c r="C22" s="76">
        <v>89994.2</v>
      </c>
      <c r="D22" s="76">
        <v>14079.09</v>
      </c>
      <c r="E22" s="76">
        <v>6591.91</v>
      </c>
      <c r="F22" s="72"/>
    </row>
    <row r="23" spans="1:6" ht="12.75">
      <c r="A23" s="76" t="s">
        <v>11</v>
      </c>
      <c r="B23" s="76">
        <v>101393.94</v>
      </c>
      <c r="C23" s="76">
        <v>103335.45</v>
      </c>
      <c r="D23" s="76">
        <v>13269.37</v>
      </c>
      <c r="E23" s="76">
        <v>4753.43</v>
      </c>
      <c r="F23" s="72"/>
    </row>
    <row r="24" spans="1:6" ht="12.75">
      <c r="A24" s="76" t="s">
        <v>49</v>
      </c>
      <c r="B24" s="76">
        <v>48705.83</v>
      </c>
      <c r="C24" s="76">
        <v>46363.47</v>
      </c>
      <c r="D24" s="76">
        <v>9426.04</v>
      </c>
      <c r="E24" s="76">
        <v>4697.74</v>
      </c>
      <c r="F24" s="72"/>
    </row>
    <row r="25" spans="1:6" ht="12.75">
      <c r="A25" s="62" t="s">
        <v>65</v>
      </c>
      <c r="B25" s="62">
        <f>SUM(B21:B24)</f>
        <v>635179.9</v>
      </c>
      <c r="C25" s="62">
        <f>SUM(C21:C24)</f>
        <v>628909.08</v>
      </c>
      <c r="D25" s="62">
        <f>SUM(D21:D24)</f>
        <v>111254.50999999998</v>
      </c>
      <c r="E25" s="62">
        <f>SUM(E21:E24)</f>
        <v>56830.78</v>
      </c>
      <c r="F25" s="78"/>
    </row>
    <row r="26" spans="1:6" ht="12.75">
      <c r="A26" s="76" t="s">
        <v>318</v>
      </c>
      <c r="B26" s="76">
        <v>172007.5</v>
      </c>
      <c r="C26" s="76">
        <v>173943.8</v>
      </c>
      <c r="D26" s="76">
        <v>39513.02</v>
      </c>
      <c r="E26" s="76">
        <v>25179.57</v>
      </c>
      <c r="F26" s="78"/>
    </row>
    <row r="27" spans="1:6" ht="12.75">
      <c r="A27" s="62" t="s">
        <v>13</v>
      </c>
      <c r="B27" s="62">
        <f>SUM(B25:B26)</f>
        <v>807187.4</v>
      </c>
      <c r="C27" s="62">
        <f>SUM(C25:C26)</f>
        <v>802852.8799999999</v>
      </c>
      <c r="D27" s="62">
        <f>SUM(D25:D26)</f>
        <v>150767.52999999997</v>
      </c>
      <c r="E27" s="62">
        <f>SUM(E25:E26)</f>
        <v>82010.35</v>
      </c>
      <c r="F27" s="79">
        <v>91</v>
      </c>
    </row>
    <row r="28" spans="1:6" ht="12.75">
      <c r="A28" s="62"/>
      <c r="B28" s="62"/>
      <c r="C28" s="62"/>
      <c r="D28" s="62"/>
      <c r="E28" s="62"/>
      <c r="F28" s="78"/>
    </row>
    <row r="29" spans="1:6" ht="12.75">
      <c r="A29" s="62"/>
      <c r="B29" s="62"/>
      <c r="C29" s="62"/>
      <c r="D29" s="76"/>
      <c r="E29" s="76"/>
      <c r="F29" s="78"/>
    </row>
    <row r="30" spans="1:6" ht="12.75">
      <c r="A30" s="81" t="s">
        <v>71</v>
      </c>
      <c r="B30" s="82">
        <v>980628.24</v>
      </c>
      <c r="C30" s="76">
        <v>911765.05</v>
      </c>
      <c r="D30" s="76"/>
      <c r="E30" s="76"/>
      <c r="F30" s="78"/>
    </row>
    <row r="31" spans="1:6" ht="12.75">
      <c r="A31" s="81" t="s">
        <v>72</v>
      </c>
      <c r="B31" s="82">
        <v>369176.95</v>
      </c>
      <c r="C31" s="76">
        <v>338800.69</v>
      </c>
      <c r="D31" s="76"/>
      <c r="E31" s="76"/>
      <c r="F31" s="78"/>
    </row>
    <row r="32" spans="1:6" ht="12.75">
      <c r="A32" s="81" t="s">
        <v>79</v>
      </c>
      <c r="B32" s="82">
        <v>268204.31</v>
      </c>
      <c r="C32" s="76">
        <v>253601.95</v>
      </c>
      <c r="D32" s="76"/>
      <c r="E32" s="76"/>
      <c r="F32" s="78"/>
    </row>
    <row r="33" spans="1:6" ht="12.75">
      <c r="A33" s="81"/>
      <c r="B33" s="82"/>
      <c r="C33" s="76"/>
      <c r="D33" s="76"/>
      <c r="E33" s="76"/>
      <c r="F33" s="78"/>
    </row>
    <row r="34" spans="1:6" ht="12.75">
      <c r="A34" s="81" t="s">
        <v>73</v>
      </c>
      <c r="B34" s="83">
        <f>SUM(B30:B32)</f>
        <v>1618009.5</v>
      </c>
      <c r="C34" s="62">
        <f>SUM(C30:C32)</f>
        <v>1504167.69</v>
      </c>
      <c r="D34" s="62"/>
      <c r="E34" s="62"/>
      <c r="F34" s="79"/>
    </row>
    <row r="35" spans="1:6" ht="12.75">
      <c r="A35" s="84"/>
      <c r="B35" s="85"/>
      <c r="C35" s="86"/>
      <c r="D35" s="86"/>
      <c r="E35" s="86"/>
      <c r="F35" s="86"/>
    </row>
    <row r="36" spans="1:6" ht="12.75">
      <c r="A36" s="84"/>
      <c r="B36" s="85"/>
      <c r="C36" s="86"/>
      <c r="D36" s="86"/>
      <c r="E36" s="86"/>
      <c r="F36" s="86"/>
    </row>
    <row r="37" spans="1:6" ht="12.75">
      <c r="A37" s="216" t="s">
        <v>246</v>
      </c>
      <c r="B37" s="216"/>
      <c r="C37" s="216"/>
      <c r="D37" s="216"/>
      <c r="E37" s="216"/>
      <c r="F37" s="216"/>
    </row>
    <row r="38" spans="1:6" ht="12.75">
      <c r="A38" s="216" t="s">
        <v>247</v>
      </c>
      <c r="B38" s="216"/>
      <c r="C38" s="216"/>
      <c r="D38" s="216"/>
      <c r="E38" s="216"/>
      <c r="F38" s="216"/>
    </row>
    <row r="39" spans="1:6" ht="12.75">
      <c r="A39" s="63"/>
      <c r="B39" s="63"/>
      <c r="C39" s="63"/>
      <c r="D39" s="63"/>
      <c r="E39" s="63"/>
      <c r="F39" s="63"/>
    </row>
    <row r="40" spans="1:6" ht="12.75">
      <c r="A40" s="87" t="s">
        <v>456</v>
      </c>
      <c r="B40" s="88"/>
      <c r="C40" s="88"/>
      <c r="D40" s="88"/>
      <c r="E40" s="89"/>
      <c r="F40" s="89">
        <v>149662.8</v>
      </c>
    </row>
    <row r="41" spans="1:6" ht="12.75">
      <c r="A41" s="90" t="s">
        <v>15</v>
      </c>
      <c r="B41" s="91"/>
      <c r="C41" s="91"/>
      <c r="D41" s="91"/>
      <c r="E41" s="92"/>
      <c r="F41" s="43"/>
    </row>
    <row r="42" spans="1:6" ht="12.75">
      <c r="A42" s="93" t="s">
        <v>253</v>
      </c>
      <c r="B42" s="94"/>
      <c r="C42" s="94"/>
      <c r="D42" s="47"/>
      <c r="E42" s="43"/>
      <c r="F42" s="43">
        <f>SUM(C26)</f>
        <v>173943.8</v>
      </c>
    </row>
    <row r="43" spans="1:6" ht="12.75">
      <c r="A43" s="93" t="s">
        <v>254</v>
      </c>
      <c r="B43" s="94"/>
      <c r="C43" s="94"/>
      <c r="D43" s="47"/>
      <c r="E43" s="43"/>
      <c r="F43" s="43">
        <v>0</v>
      </c>
    </row>
    <row r="44" spans="1:6" ht="12.75">
      <c r="A44" s="95" t="s">
        <v>14</v>
      </c>
      <c r="B44" s="96"/>
      <c r="C44" s="96"/>
      <c r="D44" s="96"/>
      <c r="E44" s="97"/>
      <c r="F44" s="97">
        <f>SUM(C26)</f>
        <v>173943.8</v>
      </c>
    </row>
    <row r="45" spans="1:6" ht="12.75">
      <c r="A45" s="98" t="s">
        <v>277</v>
      </c>
      <c r="B45" s="99"/>
      <c r="C45" s="100"/>
      <c r="D45" s="100"/>
      <c r="E45" s="101"/>
      <c r="F45" s="43">
        <v>116224.48</v>
      </c>
    </row>
    <row r="46" spans="1:6" ht="12.75">
      <c r="A46" s="98"/>
      <c r="B46" s="99"/>
      <c r="C46" s="100"/>
      <c r="D46" s="100"/>
      <c r="E46" s="101"/>
      <c r="F46" s="101"/>
    </row>
    <row r="47" spans="1:6" ht="12.75">
      <c r="A47" s="98" t="s">
        <v>16</v>
      </c>
      <c r="B47" s="99"/>
      <c r="C47" s="99"/>
      <c r="D47" s="99"/>
      <c r="E47" s="99"/>
      <c r="F47" s="80"/>
    </row>
    <row r="48" spans="1:6" ht="12.75">
      <c r="A48" s="102" t="s">
        <v>457</v>
      </c>
      <c r="B48" s="103"/>
      <c r="C48" s="103"/>
      <c r="D48" s="103"/>
      <c r="E48" s="103"/>
      <c r="F48" s="79">
        <f>SUM(F40+F44-F45)</f>
        <v>207382.12</v>
      </c>
    </row>
    <row r="49" spans="1:6" ht="12.75">
      <c r="A49" s="86"/>
      <c r="B49" s="86"/>
      <c r="C49" s="86"/>
      <c r="D49" s="86"/>
      <c r="E49" s="86"/>
      <c r="F49" s="86"/>
    </row>
    <row r="50" spans="1:6" ht="12.75">
      <c r="A50" s="104" t="s">
        <v>75</v>
      </c>
      <c r="B50" s="39"/>
      <c r="C50" s="39"/>
      <c r="D50" s="39"/>
      <c r="E50" s="39"/>
      <c r="F50" s="39"/>
    </row>
    <row r="51" spans="1:6" ht="12.75">
      <c r="A51" s="104"/>
      <c r="B51" s="39"/>
      <c r="C51" s="39"/>
      <c r="D51" s="39"/>
      <c r="E51" s="39"/>
      <c r="F51" s="39"/>
    </row>
    <row r="52" spans="1:6" ht="12.75">
      <c r="A52" s="104"/>
      <c r="B52" s="39"/>
      <c r="C52" s="39"/>
      <c r="D52" s="39"/>
      <c r="E52" s="39"/>
      <c r="F52" s="39"/>
    </row>
    <row r="53" spans="1:6" ht="12.75">
      <c r="A53" s="217" t="s">
        <v>601</v>
      </c>
      <c r="B53" s="217"/>
      <c r="C53" s="217"/>
      <c r="D53" s="217"/>
      <c r="E53" s="217"/>
      <c r="F53" s="217"/>
    </row>
    <row r="54" spans="1:6" ht="12.75">
      <c r="A54" s="65"/>
      <c r="B54" s="65"/>
      <c r="C54" s="65"/>
      <c r="D54" s="65"/>
      <c r="E54" s="65"/>
      <c r="F54" s="65"/>
    </row>
    <row r="55" spans="1:6" ht="12.75">
      <c r="A55" s="215" t="s">
        <v>458</v>
      </c>
      <c r="B55" s="215"/>
      <c r="C55" s="215"/>
      <c r="D55" s="106">
        <v>-8029.84</v>
      </c>
      <c r="E55" s="65"/>
      <c r="F55" s="65"/>
    </row>
    <row r="56" spans="1:6" ht="12.75">
      <c r="A56" s="107" t="s">
        <v>257</v>
      </c>
      <c r="B56" s="108"/>
      <c r="C56" s="108"/>
      <c r="D56" s="65"/>
      <c r="E56" s="65"/>
      <c r="F56" s="65"/>
    </row>
    <row r="57" spans="1:6" ht="12.75">
      <c r="A57" s="142" t="s">
        <v>498</v>
      </c>
      <c r="B57" s="109"/>
      <c r="C57" s="109"/>
      <c r="D57" s="110">
        <f>SUM(B25)</f>
        <v>635179.9</v>
      </c>
      <c r="E57" s="65"/>
      <c r="F57" s="65"/>
    </row>
    <row r="58" spans="1:6" ht="12.75">
      <c r="A58" s="109" t="s">
        <v>274</v>
      </c>
      <c r="B58" s="109"/>
      <c r="C58" s="109"/>
      <c r="D58" s="110">
        <v>0</v>
      </c>
      <c r="E58" s="65"/>
      <c r="F58" s="65"/>
    </row>
    <row r="59" spans="1:6" ht="12.75">
      <c r="A59" s="107" t="s">
        <v>268</v>
      </c>
      <c r="B59" s="107"/>
      <c r="C59" s="107"/>
      <c r="D59" s="106">
        <f>SUM(D57:D58)</f>
        <v>635179.9</v>
      </c>
      <c r="E59" s="65"/>
      <c r="F59" s="65"/>
    </row>
    <row r="60" spans="1:6" ht="12.75">
      <c r="A60" s="107"/>
      <c r="B60" s="107"/>
      <c r="C60" s="107"/>
      <c r="D60" s="111"/>
      <c r="E60" s="65"/>
      <c r="F60" s="65"/>
    </row>
    <row r="61" spans="1:6" ht="12.75">
      <c r="A61" s="107"/>
      <c r="B61" s="108"/>
      <c r="C61" s="108"/>
      <c r="D61" s="65"/>
      <c r="E61" s="65"/>
      <c r="F61" s="65"/>
    </row>
    <row r="62" spans="1:6" ht="12.75">
      <c r="A62" s="107"/>
      <c r="B62" s="108"/>
      <c r="C62" s="108"/>
      <c r="D62" s="65"/>
      <c r="E62" s="65"/>
      <c r="F62" s="65"/>
    </row>
    <row r="63" spans="1:6" ht="12.75">
      <c r="A63" s="107"/>
      <c r="B63" s="108"/>
      <c r="C63" s="108"/>
      <c r="D63" s="65"/>
      <c r="E63" s="65"/>
      <c r="F63" s="65"/>
    </row>
    <row r="64" spans="1:6" ht="12.75">
      <c r="A64" s="107"/>
      <c r="B64" s="108"/>
      <c r="C64" s="108"/>
      <c r="D64" s="65"/>
      <c r="E64" s="65"/>
      <c r="F64" s="65"/>
    </row>
    <row r="65" spans="1:6" ht="12.75">
      <c r="A65" s="107"/>
      <c r="B65" s="108"/>
      <c r="C65" s="108"/>
      <c r="D65" s="65"/>
      <c r="E65" s="65"/>
      <c r="F65" s="65"/>
    </row>
    <row r="66" spans="1:6" ht="12.75">
      <c r="A66" s="107"/>
      <c r="B66" s="108"/>
      <c r="C66" s="108"/>
      <c r="D66" s="65"/>
      <c r="E66" s="65"/>
      <c r="F66" s="65"/>
    </row>
    <row r="67" spans="1:6" ht="12.75">
      <c r="A67" s="107" t="s">
        <v>258</v>
      </c>
      <c r="B67" s="108"/>
      <c r="C67" s="108"/>
      <c r="D67" s="65"/>
      <c r="E67" s="65"/>
      <c r="F67" s="65"/>
    </row>
    <row r="68" spans="1:6" ht="12.75">
      <c r="A68" s="108" t="s">
        <v>111</v>
      </c>
      <c r="B68" s="108"/>
      <c r="C68" s="108"/>
      <c r="D68" s="65"/>
      <c r="E68" s="65"/>
      <c r="F68" s="65"/>
    </row>
    <row r="69" spans="1:7" ht="12.75">
      <c r="A69" s="32" t="s">
        <v>250</v>
      </c>
      <c r="B69" s="33"/>
      <c r="C69" s="34" t="s">
        <v>483</v>
      </c>
      <c r="D69" s="34" t="s">
        <v>66</v>
      </c>
      <c r="E69" s="226" t="s">
        <v>490</v>
      </c>
      <c r="F69" s="214"/>
      <c r="G69" s="227"/>
    </row>
    <row r="70" spans="1:7" ht="12.75">
      <c r="A70" s="35" t="s">
        <v>251</v>
      </c>
      <c r="B70" s="36"/>
      <c r="C70" s="46" t="s">
        <v>484</v>
      </c>
      <c r="D70" s="37" t="s">
        <v>4</v>
      </c>
      <c r="E70" s="154" t="s">
        <v>485</v>
      </c>
      <c r="F70" s="5" t="s">
        <v>486</v>
      </c>
      <c r="G70" s="5" t="s">
        <v>487</v>
      </c>
    </row>
    <row r="71" spans="1:9" ht="12.75">
      <c r="A71" s="220" t="s">
        <v>249</v>
      </c>
      <c r="B71" s="221"/>
      <c r="C71" s="151" t="s">
        <v>260</v>
      </c>
      <c r="D71" s="112">
        <v>47667.8</v>
      </c>
      <c r="E71" s="13" t="s">
        <v>488</v>
      </c>
      <c r="F71" s="43">
        <v>1.39</v>
      </c>
      <c r="G71" s="76">
        <v>1.39</v>
      </c>
      <c r="I71" s="51"/>
    </row>
    <row r="72" spans="1:9" ht="12.75">
      <c r="A72" s="220" t="s">
        <v>256</v>
      </c>
      <c r="B72" s="221"/>
      <c r="C72" s="191" t="s">
        <v>97</v>
      </c>
      <c r="D72" s="82">
        <v>157806.28</v>
      </c>
      <c r="E72" s="13" t="s">
        <v>488</v>
      </c>
      <c r="F72" s="186">
        <v>4.06</v>
      </c>
      <c r="G72" s="187">
        <v>4.71</v>
      </c>
      <c r="I72" s="51"/>
    </row>
    <row r="73" spans="1:7" ht="12.75">
      <c r="A73" s="114" t="s">
        <v>444</v>
      </c>
      <c r="B73" s="115"/>
      <c r="C73" s="191"/>
      <c r="D73" s="82"/>
      <c r="E73" s="190"/>
      <c r="F73" s="255"/>
      <c r="G73" s="256"/>
    </row>
    <row r="74" spans="1:9" ht="12.75">
      <c r="A74" s="114" t="s">
        <v>67</v>
      </c>
      <c r="B74" s="115"/>
      <c r="C74" s="151" t="s">
        <v>597</v>
      </c>
      <c r="D74" s="116">
        <v>10916.68</v>
      </c>
      <c r="E74" s="13" t="s">
        <v>488</v>
      </c>
      <c r="F74" s="43">
        <v>0.31</v>
      </c>
      <c r="G74" s="76">
        <v>0.32</v>
      </c>
      <c r="I74" s="51"/>
    </row>
    <row r="75" spans="1:9" ht="12.75">
      <c r="A75" s="114" t="s">
        <v>68</v>
      </c>
      <c r="B75" s="115"/>
      <c r="C75" s="151" t="s">
        <v>20</v>
      </c>
      <c r="D75" s="116">
        <v>2743.39</v>
      </c>
      <c r="E75" s="13" t="s">
        <v>488</v>
      </c>
      <c r="F75" s="43">
        <v>0.08</v>
      </c>
      <c r="G75" s="76">
        <v>0.08</v>
      </c>
      <c r="I75" s="51"/>
    </row>
    <row r="76" spans="1:9" ht="12.75">
      <c r="A76" s="117" t="s">
        <v>78</v>
      </c>
      <c r="B76" s="118"/>
      <c r="C76" s="151" t="s">
        <v>76</v>
      </c>
      <c r="D76" s="116">
        <v>2343.38</v>
      </c>
      <c r="E76" s="13" t="s">
        <v>488</v>
      </c>
      <c r="F76" s="43">
        <v>0.06</v>
      </c>
      <c r="G76" s="76">
        <v>0.07</v>
      </c>
      <c r="I76" s="51"/>
    </row>
    <row r="77" spans="1:9" ht="12.75">
      <c r="A77" s="143" t="s">
        <v>492</v>
      </c>
      <c r="B77" s="118"/>
      <c r="C77" s="151" t="s">
        <v>261</v>
      </c>
      <c r="D77" s="116">
        <v>41581.29</v>
      </c>
      <c r="E77" s="13" t="s">
        <v>488</v>
      </c>
      <c r="F77" s="43">
        <v>1.16</v>
      </c>
      <c r="G77" s="76">
        <v>1.23</v>
      </c>
      <c r="I77" s="51"/>
    </row>
    <row r="78" spans="1:9" ht="12.75">
      <c r="A78" s="177" t="s">
        <v>596</v>
      </c>
      <c r="B78" s="118"/>
      <c r="C78" s="151" t="s">
        <v>261</v>
      </c>
      <c r="D78" s="116">
        <v>1062.05</v>
      </c>
      <c r="E78" s="13" t="s">
        <v>491</v>
      </c>
      <c r="F78" s="76">
        <v>0.0222</v>
      </c>
      <c r="G78" s="76">
        <v>0.0222</v>
      </c>
      <c r="I78" s="51"/>
    </row>
    <row r="79" spans="1:9" ht="12.75">
      <c r="A79" s="113" t="s">
        <v>11</v>
      </c>
      <c r="B79" s="47"/>
      <c r="C79" s="151" t="s">
        <v>18</v>
      </c>
      <c r="D79" s="82">
        <v>101393.94</v>
      </c>
      <c r="E79" s="13" t="s">
        <v>488</v>
      </c>
      <c r="F79" s="76">
        <v>2.84</v>
      </c>
      <c r="G79" s="76">
        <v>2.98</v>
      </c>
      <c r="I79" s="51"/>
    </row>
    <row r="80" spans="1:9" ht="12.75">
      <c r="A80" s="135"/>
      <c r="B80" s="100"/>
      <c r="C80" s="151"/>
      <c r="D80" s="116"/>
      <c r="E80" s="13"/>
      <c r="F80" s="76"/>
      <c r="G80" s="76"/>
      <c r="I80" s="51"/>
    </row>
    <row r="81" spans="1:7" ht="12.75">
      <c r="A81" s="135"/>
      <c r="B81" s="100"/>
      <c r="C81" s="116"/>
      <c r="D81" s="116"/>
      <c r="E81" s="13"/>
      <c r="F81" s="5" t="s">
        <v>493</v>
      </c>
      <c r="G81" s="5" t="s">
        <v>494</v>
      </c>
    </row>
    <row r="82" spans="1:8" ht="15">
      <c r="A82" s="117" t="s">
        <v>272</v>
      </c>
      <c r="B82" s="127"/>
      <c r="C82" s="151" t="s">
        <v>19</v>
      </c>
      <c r="D82" s="116">
        <v>49657.88</v>
      </c>
      <c r="E82" s="13" t="s">
        <v>489</v>
      </c>
      <c r="F82" s="76">
        <v>3.66</v>
      </c>
      <c r="G82" s="76">
        <v>3.94</v>
      </c>
      <c r="H82" s="45"/>
    </row>
    <row r="83" spans="1:8" ht="15">
      <c r="A83" s="177"/>
      <c r="B83" s="100"/>
      <c r="C83" s="151"/>
      <c r="D83" s="116"/>
      <c r="E83" s="13"/>
      <c r="F83" s="76"/>
      <c r="G83" s="76"/>
      <c r="H83" s="45"/>
    </row>
    <row r="84" spans="1:7" ht="12.75">
      <c r="A84" s="113" t="s">
        <v>269</v>
      </c>
      <c r="B84" s="43"/>
      <c r="C84" s="121"/>
      <c r="D84" s="121">
        <f>SUM(D71:D83)</f>
        <v>415172.69</v>
      </c>
      <c r="E84" s="113"/>
      <c r="F84" s="43"/>
      <c r="G84" s="5"/>
    </row>
    <row r="85" spans="1:6" ht="12.75">
      <c r="A85" s="86"/>
      <c r="B85" s="44"/>
      <c r="C85" s="122"/>
      <c r="D85" s="123"/>
      <c r="E85" s="10"/>
      <c r="F85" s="10"/>
    </row>
    <row r="86" spans="1:6" ht="12.75">
      <c r="A86" s="44" t="s">
        <v>9</v>
      </c>
      <c r="B86" s="44"/>
      <c r="C86" s="122"/>
      <c r="D86" s="123">
        <v>79732.26</v>
      </c>
      <c r="E86" s="10" t="s">
        <v>276</v>
      </c>
      <c r="F86" s="10"/>
    </row>
    <row r="87" spans="1:6" ht="12.75">
      <c r="A87" s="42"/>
      <c r="B87" s="42"/>
      <c r="C87" s="42"/>
      <c r="D87" s="42"/>
      <c r="E87" s="42"/>
      <c r="F87" s="42"/>
    </row>
    <row r="88" spans="1:6" ht="12.75">
      <c r="A88" s="128" t="s">
        <v>275</v>
      </c>
      <c r="B88" s="128"/>
      <c r="C88" s="129"/>
      <c r="D88" s="130">
        <v>887</v>
      </c>
      <c r="E88" s="40" t="s">
        <v>278</v>
      </c>
      <c r="F88" s="40"/>
    </row>
    <row r="89" spans="1:6" ht="12.75">
      <c r="A89" s="128" t="s">
        <v>279</v>
      </c>
      <c r="B89" s="128"/>
      <c r="C89" s="129"/>
      <c r="D89" s="130">
        <v>70084.56</v>
      </c>
      <c r="E89" s="40" t="s">
        <v>283</v>
      </c>
      <c r="F89" s="40"/>
    </row>
    <row r="90" spans="1:6" ht="12.75">
      <c r="A90" s="40" t="s">
        <v>282</v>
      </c>
      <c r="B90" s="40"/>
      <c r="C90" s="40"/>
      <c r="D90" s="40">
        <v>7565</v>
      </c>
      <c r="E90" s="40"/>
      <c r="F90" s="40"/>
    </row>
    <row r="91" spans="1:6" ht="12.75">
      <c r="A91" s="107" t="s">
        <v>270</v>
      </c>
      <c r="B91" s="39"/>
      <c r="C91" s="39"/>
      <c r="D91" s="124">
        <f>SUM(D84:D90)</f>
        <v>573441.51</v>
      </c>
      <c r="E91" s="125"/>
      <c r="F91" s="125"/>
    </row>
    <row r="92" spans="1:6" ht="12.75">
      <c r="A92" s="215" t="s">
        <v>459</v>
      </c>
      <c r="B92" s="215"/>
      <c r="C92" s="215"/>
      <c r="D92" s="106">
        <f>SUM(D55+D59-D91)</f>
        <v>53708.55000000005</v>
      </c>
      <c r="E92" s="125"/>
      <c r="F92" s="125"/>
    </row>
    <row r="93" spans="1:6" ht="12.75">
      <c r="A93" s="148" t="s">
        <v>501</v>
      </c>
      <c r="B93" s="125"/>
      <c r="C93" s="125"/>
      <c r="D93" s="106">
        <f>SUM(E25)</f>
        <v>56830.78</v>
      </c>
      <c r="E93" s="125"/>
      <c r="F93" s="125"/>
    </row>
    <row r="94" spans="1:6" ht="12.75">
      <c r="A94" s="148" t="s">
        <v>502</v>
      </c>
      <c r="B94" s="125"/>
      <c r="C94" s="125"/>
      <c r="D94" s="106"/>
      <c r="E94" s="125"/>
      <c r="F94" s="125"/>
    </row>
    <row r="95" spans="1:6" ht="12.75">
      <c r="A95" s="212" t="s">
        <v>615</v>
      </c>
      <c r="B95" s="212"/>
      <c r="C95" s="212"/>
      <c r="D95" s="106">
        <f>SUM(D92-D93)</f>
        <v>-3122.2299999999523</v>
      </c>
      <c r="E95" s="125"/>
      <c r="F95" s="125"/>
    </row>
    <row r="96" spans="1:6" ht="12.75">
      <c r="A96" s="105"/>
      <c r="B96" s="105"/>
      <c r="C96" s="105"/>
      <c r="D96" s="106"/>
      <c r="E96" s="125"/>
      <c r="F96" s="125"/>
    </row>
    <row r="97" spans="1:7" ht="12.75">
      <c r="A97" s="9" t="s">
        <v>74</v>
      </c>
      <c r="B97" s="9"/>
      <c r="C97" s="9"/>
      <c r="D97" s="9"/>
      <c r="E97" s="9" t="s">
        <v>495</v>
      </c>
      <c r="F97" s="65" t="s">
        <v>104</v>
      </c>
      <c r="G97" s="65" t="s">
        <v>104</v>
      </c>
    </row>
    <row r="98" spans="1:7" ht="12.75">
      <c r="A98" s="9"/>
      <c r="B98" s="9"/>
      <c r="C98" s="9"/>
      <c r="D98" s="10"/>
      <c r="E98" s="50"/>
      <c r="F98" s="50" t="s">
        <v>594</v>
      </c>
      <c r="G98" t="s">
        <v>474</v>
      </c>
    </row>
    <row r="99" spans="1:7" ht="12.75">
      <c r="A99" s="50" t="s">
        <v>620</v>
      </c>
      <c r="B99" s="10" t="s">
        <v>392</v>
      </c>
      <c r="C99" s="10"/>
      <c r="D99" s="10"/>
      <c r="E99" s="173" t="s">
        <v>592</v>
      </c>
      <c r="F99" s="69">
        <v>144.98</v>
      </c>
      <c r="G99" s="120">
        <v>149.33</v>
      </c>
    </row>
    <row r="100" spans="1:11" ht="12.75">
      <c r="A100" s="10"/>
      <c r="B100" s="10" t="s">
        <v>393</v>
      </c>
      <c r="C100" s="10"/>
      <c r="D100" s="10"/>
      <c r="E100" s="173"/>
      <c r="F100" s="69"/>
      <c r="G100" s="120"/>
      <c r="K100" s="120"/>
    </row>
    <row r="101" spans="1:11" ht="12.75">
      <c r="A101" s="50" t="s">
        <v>620</v>
      </c>
      <c r="B101" s="10" t="s">
        <v>394</v>
      </c>
      <c r="C101" s="10"/>
      <c r="D101" s="10"/>
      <c r="E101" s="109"/>
      <c r="F101" s="69"/>
      <c r="G101" s="69"/>
      <c r="K101" s="120"/>
    </row>
    <row r="102" spans="1:11" ht="12.75">
      <c r="A102" s="10"/>
      <c r="B102" s="10" t="s">
        <v>395</v>
      </c>
      <c r="C102" s="10"/>
      <c r="D102" s="10"/>
      <c r="E102" s="173" t="s">
        <v>593</v>
      </c>
      <c r="F102" s="120">
        <v>1902.22</v>
      </c>
      <c r="G102" s="120">
        <v>1932.88</v>
      </c>
      <c r="K102" s="69"/>
    </row>
    <row r="103" spans="1:11" ht="12.75">
      <c r="A103" s="10" t="s">
        <v>181</v>
      </c>
      <c r="B103" s="10" t="s">
        <v>108</v>
      </c>
      <c r="C103" s="10"/>
      <c r="D103" s="10"/>
      <c r="E103" s="173" t="s">
        <v>107</v>
      </c>
      <c r="F103" s="120">
        <v>21.54</v>
      </c>
      <c r="G103" s="120">
        <v>23.91</v>
      </c>
      <c r="K103" s="120"/>
    </row>
    <row r="104" spans="1:11" ht="12.75">
      <c r="A104" s="10" t="s">
        <v>181</v>
      </c>
      <c r="B104" s="10" t="s">
        <v>109</v>
      </c>
      <c r="C104" s="10"/>
      <c r="D104" s="10"/>
      <c r="E104" s="173" t="s">
        <v>107</v>
      </c>
      <c r="F104" s="120">
        <v>14.82</v>
      </c>
      <c r="G104" s="120">
        <v>16.45</v>
      </c>
      <c r="K104" s="120"/>
    </row>
    <row r="105" spans="1:11" ht="12.75">
      <c r="A105" s="10"/>
      <c r="B105" s="10"/>
      <c r="C105" s="10"/>
      <c r="D105" s="10"/>
      <c r="E105" s="120"/>
      <c r="F105" s="120"/>
      <c r="K105" s="120"/>
    </row>
    <row r="106" spans="1:11" ht="12.75">
      <c r="A106" s="203" t="s">
        <v>112</v>
      </c>
      <c r="B106" s="203"/>
      <c r="C106" s="203"/>
      <c r="D106" s="9"/>
      <c r="E106" s="203"/>
      <c r="F106" s="203"/>
      <c r="K106" s="120"/>
    </row>
    <row r="107" spans="1:6" ht="12.75">
      <c r="A107" s="203" t="s">
        <v>113</v>
      </c>
      <c r="B107" s="203"/>
      <c r="C107" s="203"/>
      <c r="D107" s="203"/>
      <c r="E107" s="203"/>
      <c r="F107" s="203"/>
    </row>
    <row r="108" spans="1:6" ht="12.75">
      <c r="A108" s="50" t="s">
        <v>503</v>
      </c>
      <c r="B108" s="203"/>
      <c r="C108" s="203"/>
      <c r="D108" s="203"/>
      <c r="E108" s="203"/>
      <c r="F108" s="203"/>
    </row>
    <row r="109" spans="1:6" ht="12.75">
      <c r="A109" t="s">
        <v>500</v>
      </c>
      <c r="B109" s="203"/>
      <c r="C109" s="203"/>
      <c r="D109" s="203"/>
      <c r="E109" s="203"/>
      <c r="F109" s="203"/>
    </row>
    <row r="110" spans="1:6" ht="12.75">
      <c r="A110" t="s">
        <v>654</v>
      </c>
      <c r="B110" s="203"/>
      <c r="C110" s="203"/>
      <c r="D110" s="203"/>
      <c r="E110" s="203"/>
      <c r="F110" s="203"/>
    </row>
    <row r="111" spans="1:6" ht="12.75">
      <c r="A111" t="s">
        <v>655</v>
      </c>
      <c r="B111" s="203"/>
      <c r="C111" s="203"/>
      <c r="D111" s="203"/>
      <c r="E111" s="203"/>
      <c r="F111" s="203"/>
    </row>
    <row r="112" spans="1:6" ht="12.75">
      <c r="A112" t="s">
        <v>656</v>
      </c>
      <c r="B112" s="203"/>
      <c r="C112" s="203"/>
      <c r="D112" s="203"/>
      <c r="E112" s="203"/>
      <c r="F112" s="203"/>
    </row>
    <row r="113" spans="1:6" ht="12.75">
      <c r="A113" t="s">
        <v>658</v>
      </c>
      <c r="B113" s="203"/>
      <c r="C113" s="203"/>
      <c r="D113" s="203"/>
      <c r="E113" s="203"/>
      <c r="F113" s="203"/>
    </row>
    <row r="114" spans="1:6" ht="12.75">
      <c r="A114" s="50" t="s">
        <v>657</v>
      </c>
      <c r="B114" s="203"/>
      <c r="C114" s="203"/>
      <c r="D114" s="203"/>
      <c r="E114" s="203"/>
      <c r="F114" s="203"/>
    </row>
    <row r="115" spans="1:6" ht="12.75">
      <c r="A115" t="s">
        <v>659</v>
      </c>
      <c r="B115" s="203"/>
      <c r="C115" s="203"/>
      <c r="D115" s="203"/>
      <c r="E115" s="203"/>
      <c r="F115" s="203"/>
    </row>
    <row r="116" spans="1:6" ht="12.75">
      <c r="A116" s="10"/>
      <c r="B116" s="10"/>
      <c r="C116" s="10"/>
      <c r="D116" s="10"/>
      <c r="E116" s="10"/>
      <c r="F116" s="10"/>
    </row>
    <row r="117" spans="1:6" ht="12.75">
      <c r="A117" s="10" t="s">
        <v>273</v>
      </c>
      <c r="B117" s="10"/>
      <c r="C117" s="10" t="s">
        <v>442</v>
      </c>
      <c r="D117" s="10"/>
      <c r="E117" s="10"/>
      <c r="F117" s="10"/>
    </row>
    <row r="118" spans="1:6" ht="12.75">
      <c r="A118" s="10"/>
      <c r="B118" s="10"/>
      <c r="C118" s="10"/>
      <c r="D118" s="10"/>
      <c r="E118" s="10"/>
      <c r="F118" s="10"/>
    </row>
    <row r="119" spans="1:6" ht="12.75">
      <c r="A119" s="10"/>
      <c r="B119" s="10"/>
      <c r="C119" s="10"/>
      <c r="D119" s="10"/>
      <c r="E119" s="10"/>
      <c r="F119" s="10"/>
    </row>
    <row r="120" spans="1:3" ht="12.75">
      <c r="A120" s="10"/>
      <c r="B120" s="10"/>
      <c r="C120" s="10"/>
    </row>
    <row r="121" spans="1:3" ht="12.75">
      <c r="A121" s="10"/>
      <c r="B121" s="10"/>
      <c r="C121" s="10"/>
    </row>
    <row r="122" spans="1:3" ht="12.75">
      <c r="A122" s="10"/>
      <c r="B122" s="10"/>
      <c r="C122" s="10"/>
    </row>
    <row r="123" spans="1:3" ht="12.75">
      <c r="A123" s="10" t="s">
        <v>280</v>
      </c>
      <c r="B123" s="10"/>
      <c r="C123" s="10"/>
    </row>
    <row r="124" spans="1:6" ht="12.75">
      <c r="A124" s="10"/>
      <c r="B124" s="10"/>
      <c r="C124" s="10"/>
      <c r="D124" s="10"/>
      <c r="E124" s="10"/>
      <c r="F124" s="10"/>
    </row>
    <row r="125" spans="1:6" ht="12.75">
      <c r="A125" s="10"/>
      <c r="B125" s="10"/>
      <c r="C125" s="10"/>
      <c r="D125" s="10"/>
      <c r="E125" s="69"/>
      <c r="F125" s="120"/>
    </row>
    <row r="126" spans="1:6" ht="12.75">
      <c r="A126" s="10"/>
      <c r="B126" s="10"/>
      <c r="C126" s="10"/>
      <c r="D126" s="10"/>
      <c r="E126" s="10"/>
      <c r="F126" s="10"/>
    </row>
    <row r="127" spans="1:6" ht="12.75">
      <c r="A127" s="10"/>
      <c r="B127" s="10"/>
      <c r="C127" s="10"/>
      <c r="D127" s="10"/>
      <c r="E127" s="10"/>
      <c r="F127" s="10"/>
    </row>
    <row r="128" spans="1:6" ht="12.75">
      <c r="A128" s="10"/>
      <c r="B128" s="10"/>
      <c r="C128" s="10"/>
      <c r="D128" s="10"/>
      <c r="E128" s="10"/>
      <c r="F128" s="10"/>
    </row>
    <row r="129" spans="1:6" ht="12.75">
      <c r="A129" s="10"/>
      <c r="B129" s="10"/>
      <c r="C129" s="10"/>
      <c r="D129" s="10"/>
      <c r="E129" s="10"/>
      <c r="F129" s="10"/>
    </row>
    <row r="130" spans="1:6" ht="12.75">
      <c r="A130" s="10"/>
      <c r="B130" s="10"/>
      <c r="C130" s="10"/>
      <c r="D130" s="10"/>
      <c r="E130" s="10"/>
      <c r="F130" s="10"/>
    </row>
    <row r="131" spans="1:6" ht="12.75">
      <c r="A131" s="10"/>
      <c r="B131" s="10"/>
      <c r="C131" s="10"/>
      <c r="D131" s="10"/>
      <c r="E131" s="10"/>
      <c r="F131" s="10"/>
    </row>
    <row r="132" spans="1:6" ht="12.75">
      <c r="A132" s="10"/>
      <c r="B132" s="10"/>
      <c r="C132" s="10"/>
      <c r="D132" s="10"/>
      <c r="E132" s="10"/>
      <c r="F132" s="10"/>
    </row>
  </sheetData>
  <sheetProtection/>
  <mergeCells count="16">
    <mergeCell ref="A4:F4"/>
    <mergeCell ref="A5:F5"/>
    <mergeCell ref="C6:D6"/>
    <mergeCell ref="A15:F15"/>
    <mergeCell ref="D17:E17"/>
    <mergeCell ref="D18:E18"/>
    <mergeCell ref="A95:C95"/>
    <mergeCell ref="A71:B71"/>
    <mergeCell ref="A72:B72"/>
    <mergeCell ref="A92:C92"/>
    <mergeCell ref="A37:F37"/>
    <mergeCell ref="A38:F38"/>
    <mergeCell ref="A53:F53"/>
    <mergeCell ref="A55:C55"/>
    <mergeCell ref="E69:G69"/>
    <mergeCell ref="F73:G73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J125"/>
  <sheetViews>
    <sheetView zoomScalePageLayoutView="0" workbookViewId="0" topLeftCell="A97">
      <selection activeCell="D87" sqref="D87"/>
    </sheetView>
  </sheetViews>
  <sheetFormatPr defaultColWidth="9.00390625" defaultRowHeight="12.75"/>
  <cols>
    <col min="1" max="1" width="27.00390625" style="0" customWidth="1"/>
    <col min="2" max="2" width="11.50390625" style="0" customWidth="1"/>
    <col min="3" max="3" width="17.00390625" style="0" customWidth="1"/>
    <col min="4" max="4" width="12.375" style="0" customWidth="1"/>
    <col min="5" max="5" width="12.125" style="0" customWidth="1"/>
    <col min="6" max="6" width="10.125" style="0" customWidth="1"/>
    <col min="7" max="7" width="10.625" style="0" customWidth="1"/>
  </cols>
  <sheetData>
    <row r="1" spans="1:6" ht="12.75">
      <c r="A1" s="216" t="s">
        <v>448</v>
      </c>
      <c r="B1" s="216"/>
      <c r="C1" s="216"/>
      <c r="D1" s="216"/>
      <c r="E1" s="216"/>
      <c r="F1" s="216"/>
    </row>
    <row r="2" spans="1:6" ht="12.75">
      <c r="A2" s="228" t="s">
        <v>28</v>
      </c>
      <c r="B2" s="228"/>
      <c r="C2" s="228"/>
      <c r="D2" s="228"/>
      <c r="E2" s="228"/>
      <c r="F2" s="228"/>
    </row>
    <row r="3" spans="1:6" ht="12.75">
      <c r="A3" s="39"/>
      <c r="B3" s="65" t="s">
        <v>26</v>
      </c>
      <c r="C3" s="217" t="s">
        <v>372</v>
      </c>
      <c r="D3" s="228"/>
      <c r="E3" s="9" t="s">
        <v>373</v>
      </c>
      <c r="F3" s="10"/>
    </row>
    <row r="4" spans="1:6" ht="12.75">
      <c r="A4" s="39"/>
      <c r="B4" s="9"/>
      <c r="C4" s="9"/>
      <c r="D4" s="10"/>
      <c r="E4" s="9"/>
      <c r="F4" s="10"/>
    </row>
    <row r="5" spans="1:6" ht="12.75">
      <c r="A5" s="39" t="s">
        <v>21</v>
      </c>
      <c r="B5" s="40"/>
      <c r="C5" s="40"/>
      <c r="D5" s="40"/>
      <c r="E5" s="9" t="s">
        <v>354</v>
      </c>
      <c r="F5" s="10"/>
    </row>
    <row r="6" spans="1:6" ht="12.75">
      <c r="A6" s="66" t="s">
        <v>262</v>
      </c>
      <c r="B6" s="67"/>
      <c r="C6" s="67"/>
      <c r="D6" s="67"/>
      <c r="E6" s="68" t="s">
        <v>696</v>
      </c>
      <c r="F6" s="69"/>
    </row>
    <row r="7" spans="1:6" ht="12.75">
      <c r="A7" s="66" t="s">
        <v>263</v>
      </c>
      <c r="B7" s="67"/>
      <c r="C7" s="67"/>
      <c r="D7" s="67"/>
      <c r="E7" s="68" t="s">
        <v>367</v>
      </c>
      <c r="F7" s="69"/>
    </row>
    <row r="8" spans="1:6" ht="12.75">
      <c r="A8" s="66" t="s">
        <v>264</v>
      </c>
      <c r="B8" s="68"/>
      <c r="C8" s="69"/>
      <c r="D8" s="69"/>
      <c r="E8" s="9" t="s">
        <v>374</v>
      </c>
      <c r="F8" s="69"/>
    </row>
    <row r="9" spans="1:6" ht="12.75">
      <c r="A9" s="39" t="s">
        <v>265</v>
      </c>
      <c r="B9" s="40"/>
      <c r="C9" s="40"/>
      <c r="D9" s="40"/>
      <c r="E9" s="9" t="s">
        <v>567</v>
      </c>
      <c r="F9" s="10"/>
    </row>
    <row r="10" spans="1:6" ht="12.75">
      <c r="A10" s="39" t="s">
        <v>455</v>
      </c>
      <c r="B10" s="39"/>
      <c r="C10" s="40"/>
      <c r="D10" s="40"/>
      <c r="E10" s="9"/>
      <c r="F10" s="10"/>
    </row>
    <row r="11" spans="1:6" ht="12.75">
      <c r="A11" s="39"/>
      <c r="B11" s="40"/>
      <c r="C11" s="40"/>
      <c r="D11" s="40"/>
      <c r="E11" s="9"/>
      <c r="F11" s="10"/>
    </row>
    <row r="12" spans="1:6" ht="12.75">
      <c r="A12" s="217" t="s">
        <v>578</v>
      </c>
      <c r="B12" s="217"/>
      <c r="C12" s="217"/>
      <c r="D12" s="217"/>
      <c r="E12" s="217"/>
      <c r="F12" s="217"/>
    </row>
    <row r="13" spans="1:6" ht="12.75">
      <c r="A13" s="65"/>
      <c r="B13" s="65"/>
      <c r="C13" s="65"/>
      <c r="D13" s="65"/>
      <c r="E13" s="65"/>
      <c r="F13" s="65"/>
    </row>
    <row r="14" spans="1:6" ht="12.75">
      <c r="A14" s="70" t="s">
        <v>0</v>
      </c>
      <c r="B14" s="71" t="s">
        <v>23</v>
      </c>
      <c r="C14" s="71" t="s">
        <v>5</v>
      </c>
      <c r="D14" s="229" t="s">
        <v>24</v>
      </c>
      <c r="E14" s="230"/>
      <c r="F14" s="71" t="s">
        <v>7</v>
      </c>
    </row>
    <row r="15" spans="1:6" ht="12.75">
      <c r="A15" s="72" t="s">
        <v>1</v>
      </c>
      <c r="B15" s="73" t="s">
        <v>2</v>
      </c>
      <c r="C15" s="73" t="s">
        <v>2</v>
      </c>
      <c r="D15" s="231" t="s">
        <v>450</v>
      </c>
      <c r="E15" s="232"/>
      <c r="F15" s="73" t="s">
        <v>8</v>
      </c>
    </row>
    <row r="16" spans="1:6" ht="12.75">
      <c r="A16" s="72"/>
      <c r="B16" s="74" t="s">
        <v>3</v>
      </c>
      <c r="C16" s="74" t="s">
        <v>3</v>
      </c>
      <c r="D16" s="75" t="s">
        <v>2</v>
      </c>
      <c r="E16" s="76" t="s">
        <v>6</v>
      </c>
      <c r="F16" s="73"/>
    </row>
    <row r="17" spans="1:6" ht="12.75">
      <c r="A17" s="77"/>
      <c r="B17" s="75" t="s">
        <v>4</v>
      </c>
      <c r="C17" s="75" t="s">
        <v>4</v>
      </c>
      <c r="D17" s="75" t="s">
        <v>4</v>
      </c>
      <c r="E17" s="75" t="s">
        <v>4</v>
      </c>
      <c r="F17" s="74"/>
    </row>
    <row r="18" spans="1:6" ht="12.75">
      <c r="A18" s="5" t="s">
        <v>613</v>
      </c>
      <c r="B18" s="76">
        <v>378208.92</v>
      </c>
      <c r="C18" s="76">
        <v>371277.71</v>
      </c>
      <c r="D18" s="76">
        <v>44483.23</v>
      </c>
      <c r="E18" s="76">
        <v>12505.81</v>
      </c>
      <c r="F18" s="70"/>
    </row>
    <row r="19" spans="1:6" ht="12.75">
      <c r="A19" s="76" t="s">
        <v>11</v>
      </c>
      <c r="B19" s="76">
        <v>116580.72</v>
      </c>
      <c r="C19" s="76">
        <v>115523.2</v>
      </c>
      <c r="D19" s="76">
        <v>13061.19</v>
      </c>
      <c r="E19" s="76">
        <v>3269.45</v>
      </c>
      <c r="F19" s="72"/>
    </row>
    <row r="20" spans="1:6" ht="12.75">
      <c r="A20" s="76" t="s">
        <v>49</v>
      </c>
      <c r="B20" s="76">
        <v>442831.49</v>
      </c>
      <c r="C20" s="76">
        <v>416644.24</v>
      </c>
      <c r="D20" s="76">
        <v>70797.09</v>
      </c>
      <c r="E20" s="76">
        <v>26333.26</v>
      </c>
      <c r="F20" s="72"/>
    </row>
    <row r="21" spans="1:6" ht="12.75">
      <c r="A21" s="62" t="s">
        <v>65</v>
      </c>
      <c r="B21" s="62">
        <f>SUM(B18:B20)</f>
        <v>937621.13</v>
      </c>
      <c r="C21" s="62">
        <f>SUM(C18:C20)</f>
        <v>903445.15</v>
      </c>
      <c r="D21" s="62">
        <f>SUM(D18:D20)</f>
        <v>128341.51000000001</v>
      </c>
      <c r="E21" s="62">
        <f>SUM(E18:E20)</f>
        <v>42108.52</v>
      </c>
      <c r="F21" s="78"/>
    </row>
    <row r="22" spans="1:6" ht="12.75">
      <c r="A22" s="76" t="s">
        <v>318</v>
      </c>
      <c r="B22" s="76">
        <v>138003.96</v>
      </c>
      <c r="C22" s="76">
        <v>134340.58</v>
      </c>
      <c r="D22" s="76">
        <v>18707.48</v>
      </c>
      <c r="E22" s="76">
        <v>7207.15</v>
      </c>
      <c r="F22" s="78"/>
    </row>
    <row r="23" spans="1:6" ht="12.75">
      <c r="A23" s="62" t="s">
        <v>13</v>
      </c>
      <c r="B23" s="62">
        <f>SUM(B21:B22)</f>
        <v>1075625.09</v>
      </c>
      <c r="C23" s="62">
        <f>SUM(C21:C22)</f>
        <v>1037785.73</v>
      </c>
      <c r="D23" s="62">
        <f>SUM(D21:D22)</f>
        <v>147048.99000000002</v>
      </c>
      <c r="E23" s="62">
        <f>SUM(E21:E22)</f>
        <v>49315.67</v>
      </c>
      <c r="F23" s="79">
        <v>95</v>
      </c>
    </row>
    <row r="24" spans="1:6" ht="12.75">
      <c r="A24" s="62"/>
      <c r="B24" s="76"/>
      <c r="C24" s="76"/>
      <c r="D24" s="76"/>
      <c r="E24" s="76"/>
      <c r="F24" s="80"/>
    </row>
    <row r="25" spans="1:6" ht="12.75">
      <c r="A25" s="62"/>
      <c r="B25" s="76"/>
      <c r="C25" s="76"/>
      <c r="D25" s="76"/>
      <c r="E25" s="76"/>
      <c r="F25" s="78"/>
    </row>
    <row r="26" spans="1:6" ht="12.75">
      <c r="A26" s="81" t="s">
        <v>71</v>
      </c>
      <c r="B26" s="82">
        <v>1127476.91</v>
      </c>
      <c r="C26" s="76">
        <v>1085038.42</v>
      </c>
      <c r="D26" s="76"/>
      <c r="E26" s="76"/>
      <c r="F26" s="78"/>
    </row>
    <row r="27" spans="1:6" ht="12.75">
      <c r="A27" s="81" t="s">
        <v>72</v>
      </c>
      <c r="B27" s="82">
        <v>461607.62</v>
      </c>
      <c r="C27" s="76">
        <v>432473.67</v>
      </c>
      <c r="D27" s="76"/>
      <c r="E27" s="76"/>
      <c r="F27" s="78"/>
    </row>
    <row r="28" spans="1:6" ht="12.75">
      <c r="A28" s="81" t="s">
        <v>79</v>
      </c>
      <c r="B28" s="82">
        <v>360380.86</v>
      </c>
      <c r="C28" s="76">
        <v>344864.38</v>
      </c>
      <c r="D28" s="76"/>
      <c r="E28" s="76"/>
      <c r="F28" s="78"/>
    </row>
    <row r="29" spans="1:6" ht="12.75">
      <c r="A29" s="81"/>
      <c r="B29" s="83"/>
      <c r="C29" s="62"/>
      <c r="D29" s="62"/>
      <c r="E29" s="76"/>
      <c r="F29" s="78"/>
    </row>
    <row r="30" spans="1:6" ht="12.75">
      <c r="A30" s="81" t="s">
        <v>73</v>
      </c>
      <c r="B30" s="83">
        <f>SUM(B26:B29)</f>
        <v>1949465.3899999997</v>
      </c>
      <c r="C30" s="62">
        <f>SUM(C26:C29)</f>
        <v>1862376.4699999997</v>
      </c>
      <c r="D30" s="62"/>
      <c r="E30" s="62"/>
      <c r="F30" s="79"/>
    </row>
    <row r="31" spans="1:6" ht="12.75">
      <c r="A31" s="84"/>
      <c r="B31" s="85"/>
      <c r="C31" s="86"/>
      <c r="D31" s="86"/>
      <c r="E31" s="86"/>
      <c r="F31" s="86"/>
    </row>
    <row r="32" spans="1:6" ht="12.75">
      <c r="A32" s="216" t="s">
        <v>246</v>
      </c>
      <c r="B32" s="216"/>
      <c r="C32" s="216"/>
      <c r="D32" s="216"/>
      <c r="E32" s="216"/>
      <c r="F32" s="216"/>
    </row>
    <row r="33" spans="1:6" ht="12.75">
      <c r="A33" s="216" t="s">
        <v>247</v>
      </c>
      <c r="B33" s="216"/>
      <c r="C33" s="216"/>
      <c r="D33" s="216"/>
      <c r="E33" s="216"/>
      <c r="F33" s="216"/>
    </row>
    <row r="34" spans="1:6" ht="12.75">
      <c r="A34" s="63"/>
      <c r="B34" s="63"/>
      <c r="C34" s="63"/>
      <c r="D34" s="63"/>
      <c r="E34" s="63"/>
      <c r="F34" s="63"/>
    </row>
    <row r="35" spans="1:6" ht="12.75">
      <c r="A35" s="87" t="s">
        <v>456</v>
      </c>
      <c r="B35" s="88"/>
      <c r="C35" s="88"/>
      <c r="D35" s="88"/>
      <c r="E35" s="89"/>
      <c r="F35" s="89">
        <v>72204.84</v>
      </c>
    </row>
    <row r="36" spans="1:6" ht="12.75">
      <c r="A36" s="131"/>
      <c r="B36" s="132"/>
      <c r="C36" s="132"/>
      <c r="D36" s="132"/>
      <c r="E36" s="133"/>
      <c r="F36" s="89"/>
    </row>
    <row r="37" spans="1:6" ht="12.75">
      <c r="A37" s="90" t="s">
        <v>15</v>
      </c>
      <c r="B37" s="91"/>
      <c r="C37" s="91"/>
      <c r="D37" s="91"/>
      <c r="E37" s="92"/>
      <c r="F37" s="43"/>
    </row>
    <row r="38" spans="1:6" ht="12.75">
      <c r="A38" s="93" t="s">
        <v>253</v>
      </c>
      <c r="B38" s="94"/>
      <c r="C38" s="94"/>
      <c r="D38" s="47"/>
      <c r="E38" s="43"/>
      <c r="F38" s="43">
        <f>SUM(C22)</f>
        <v>134340.58</v>
      </c>
    </row>
    <row r="39" spans="1:6" ht="12.75">
      <c r="A39" s="93" t="s">
        <v>254</v>
      </c>
      <c r="B39" s="94"/>
      <c r="C39" s="94"/>
      <c r="D39" s="47"/>
      <c r="E39" s="43"/>
      <c r="F39" s="43"/>
    </row>
    <row r="40" spans="1:6" ht="12.75">
      <c r="A40" s="95" t="s">
        <v>14</v>
      </c>
      <c r="B40" s="96"/>
      <c r="C40" s="96"/>
      <c r="D40" s="96"/>
      <c r="E40" s="97"/>
      <c r="F40" s="97">
        <f>SUM(F38:F39)</f>
        <v>134340.58</v>
      </c>
    </row>
    <row r="41" spans="1:6" ht="12.75">
      <c r="A41" s="98"/>
      <c r="B41" s="99"/>
      <c r="C41" s="99"/>
      <c r="D41" s="99"/>
      <c r="E41" s="126"/>
      <c r="F41" s="97"/>
    </row>
    <row r="42" spans="1:6" ht="12.75">
      <c r="A42" s="98" t="s">
        <v>277</v>
      </c>
      <c r="B42" s="99"/>
      <c r="C42" s="100"/>
      <c r="D42" s="100"/>
      <c r="E42" s="101"/>
      <c r="F42" s="43">
        <v>144920</v>
      </c>
    </row>
    <row r="43" spans="1:6" ht="12.75">
      <c r="A43" s="98"/>
      <c r="B43" s="99"/>
      <c r="C43" s="100"/>
      <c r="D43" s="100"/>
      <c r="E43" s="101"/>
      <c r="F43" s="101"/>
    </row>
    <row r="44" spans="1:6" ht="12.75">
      <c r="A44" s="98" t="s">
        <v>16</v>
      </c>
      <c r="B44" s="99"/>
      <c r="C44" s="99"/>
      <c r="D44" s="99"/>
      <c r="E44" s="99"/>
      <c r="F44" s="80"/>
    </row>
    <row r="45" spans="1:6" ht="12.75">
      <c r="A45" s="102" t="s">
        <v>457</v>
      </c>
      <c r="B45" s="103"/>
      <c r="C45" s="103"/>
      <c r="D45" s="103"/>
      <c r="E45" s="103"/>
      <c r="F45" s="79">
        <f>SUM(F35+F40-F42)</f>
        <v>61625.419999999984</v>
      </c>
    </row>
    <row r="46" spans="1:6" ht="12.75">
      <c r="A46" s="86"/>
      <c r="B46" s="86"/>
      <c r="C46" s="86"/>
      <c r="D46" s="86"/>
      <c r="E46" s="86"/>
      <c r="F46" s="86"/>
    </row>
    <row r="47" spans="1:6" ht="12.75">
      <c r="A47" s="104" t="s">
        <v>75</v>
      </c>
      <c r="B47" s="39"/>
      <c r="C47" s="39"/>
      <c r="D47" s="39"/>
      <c r="E47" s="39"/>
      <c r="F47" s="39"/>
    </row>
    <row r="48" spans="1:6" ht="12.75">
      <c r="A48" s="104"/>
      <c r="B48" s="39"/>
      <c r="C48" s="39"/>
      <c r="D48" s="39"/>
      <c r="E48" s="39"/>
      <c r="F48" s="39"/>
    </row>
    <row r="49" spans="1:6" ht="12.75">
      <c r="A49" s="217" t="s">
        <v>601</v>
      </c>
      <c r="B49" s="217"/>
      <c r="C49" s="217"/>
      <c r="D49" s="217"/>
      <c r="E49" s="217"/>
      <c r="F49" s="217"/>
    </row>
    <row r="50" spans="1:6" ht="12.75">
      <c r="A50" s="65"/>
      <c r="B50" s="65"/>
      <c r="C50" s="65"/>
      <c r="D50" s="65"/>
      <c r="E50" s="65"/>
      <c r="F50" s="65"/>
    </row>
    <row r="51" spans="1:6" ht="12.75">
      <c r="A51" s="215" t="s">
        <v>458</v>
      </c>
      <c r="B51" s="215"/>
      <c r="C51" s="215"/>
      <c r="D51" s="106">
        <v>8455.85</v>
      </c>
      <c r="E51" s="65"/>
      <c r="F51" s="65"/>
    </row>
    <row r="52" spans="1:6" ht="12.75">
      <c r="A52" s="107" t="s">
        <v>257</v>
      </c>
      <c r="B52" s="108"/>
      <c r="C52" s="108"/>
      <c r="D52" s="134"/>
      <c r="E52" s="65"/>
      <c r="F52" s="65"/>
    </row>
    <row r="53" spans="1:6" ht="12.75">
      <c r="A53" s="142" t="s">
        <v>498</v>
      </c>
      <c r="B53" s="109"/>
      <c r="C53" s="109"/>
      <c r="D53" s="110">
        <f>SUM(B21)</f>
        <v>937621.13</v>
      </c>
      <c r="E53" s="65"/>
      <c r="F53" s="65"/>
    </row>
    <row r="54" spans="1:6" ht="12.75">
      <c r="A54" s="109" t="s">
        <v>274</v>
      </c>
      <c r="B54" s="109"/>
      <c r="C54" s="109"/>
      <c r="D54" s="64">
        <v>0</v>
      </c>
      <c r="E54" s="65"/>
      <c r="F54" s="65"/>
    </row>
    <row r="55" spans="1:6" ht="12.75">
      <c r="A55" s="107" t="s">
        <v>268</v>
      </c>
      <c r="B55" s="107"/>
      <c r="C55" s="107"/>
      <c r="D55" s="106">
        <f>SUM(D53:D54)</f>
        <v>937621.13</v>
      </c>
      <c r="E55" s="65"/>
      <c r="F55" s="65"/>
    </row>
    <row r="56" spans="1:6" ht="12.75">
      <c r="A56" s="107"/>
      <c r="B56" s="107"/>
      <c r="C56" s="107"/>
      <c r="D56" s="106"/>
      <c r="E56" s="65"/>
      <c r="F56" s="65"/>
    </row>
    <row r="57" spans="1:6" ht="12.75">
      <c r="A57" s="107"/>
      <c r="B57" s="107"/>
      <c r="C57" s="107"/>
      <c r="D57" s="106"/>
      <c r="E57" s="65"/>
      <c r="F57" s="65"/>
    </row>
    <row r="58" spans="1:6" ht="12.75">
      <c r="A58" s="107"/>
      <c r="B58" s="107"/>
      <c r="C58" s="107"/>
      <c r="D58" s="106"/>
      <c r="E58" s="65"/>
      <c r="F58" s="65"/>
    </row>
    <row r="59" spans="1:6" ht="12.75">
      <c r="A59" s="107"/>
      <c r="B59" s="107"/>
      <c r="C59" s="107"/>
      <c r="D59" s="106"/>
      <c r="E59" s="65"/>
      <c r="F59" s="65"/>
    </row>
    <row r="60" spans="1:6" ht="12.75">
      <c r="A60" s="107"/>
      <c r="B60" s="107"/>
      <c r="C60" s="107"/>
      <c r="D60" s="106"/>
      <c r="E60" s="65"/>
      <c r="F60" s="65"/>
    </row>
    <row r="61" spans="1:6" ht="12.75">
      <c r="A61" s="107"/>
      <c r="B61" s="107"/>
      <c r="C61" s="107"/>
      <c r="D61" s="106"/>
      <c r="E61" s="65"/>
      <c r="F61" s="65"/>
    </row>
    <row r="62" spans="1:6" ht="12.75">
      <c r="A62" s="107"/>
      <c r="B62" s="107"/>
      <c r="C62" s="107"/>
      <c r="D62" s="106"/>
      <c r="E62" s="65"/>
      <c r="F62" s="65"/>
    </row>
    <row r="63" spans="1:6" ht="12.75">
      <c r="A63" s="107"/>
      <c r="B63" s="107"/>
      <c r="C63" s="107"/>
      <c r="D63" s="106"/>
      <c r="E63" s="65"/>
      <c r="F63" s="65"/>
    </row>
    <row r="64" spans="1:6" ht="12.75">
      <c r="A64" s="107"/>
      <c r="B64" s="107"/>
      <c r="C64" s="107"/>
      <c r="D64" s="106"/>
      <c r="E64" s="65"/>
      <c r="F64" s="65"/>
    </row>
    <row r="65" spans="1:6" ht="12.75">
      <c r="A65" s="107"/>
      <c r="B65" s="107"/>
      <c r="C65" s="107"/>
      <c r="D65" s="106"/>
      <c r="E65" s="65"/>
      <c r="F65" s="65"/>
    </row>
    <row r="66" spans="1:6" ht="12.75">
      <c r="A66" s="107"/>
      <c r="B66" s="107"/>
      <c r="C66" s="107"/>
      <c r="D66" s="111"/>
      <c r="E66" s="65"/>
      <c r="F66" s="65"/>
    </row>
    <row r="67" spans="1:6" ht="12.75">
      <c r="A67" s="107" t="s">
        <v>258</v>
      </c>
      <c r="B67" s="108"/>
      <c r="C67" s="108"/>
      <c r="D67" s="65"/>
      <c r="E67" s="65"/>
      <c r="F67" s="65"/>
    </row>
    <row r="68" spans="1:6" ht="12.75">
      <c r="A68" s="108" t="s">
        <v>111</v>
      </c>
      <c r="B68" s="108"/>
      <c r="C68" s="108"/>
      <c r="D68" s="65"/>
      <c r="E68" s="65"/>
      <c r="F68" s="65"/>
    </row>
    <row r="69" spans="1:7" ht="12.75">
      <c r="A69" s="32" t="s">
        <v>250</v>
      </c>
      <c r="B69" s="33"/>
      <c r="C69" s="34" t="s">
        <v>483</v>
      </c>
      <c r="D69" s="34" t="s">
        <v>66</v>
      </c>
      <c r="E69" s="226" t="s">
        <v>490</v>
      </c>
      <c r="F69" s="214"/>
      <c r="G69" s="227"/>
    </row>
    <row r="70" spans="1:7" ht="12.75">
      <c r="A70" s="35" t="s">
        <v>251</v>
      </c>
      <c r="B70" s="36"/>
      <c r="C70" s="46" t="s">
        <v>484</v>
      </c>
      <c r="D70" s="37" t="s">
        <v>4</v>
      </c>
      <c r="E70" s="154" t="s">
        <v>485</v>
      </c>
      <c r="F70" s="5" t="s">
        <v>486</v>
      </c>
      <c r="G70" s="5" t="s">
        <v>487</v>
      </c>
    </row>
    <row r="71" spans="1:9" ht="12.75">
      <c r="A71" s="220" t="s">
        <v>249</v>
      </c>
      <c r="B71" s="221"/>
      <c r="C71" s="151" t="s">
        <v>260</v>
      </c>
      <c r="D71" s="112">
        <v>54807.12</v>
      </c>
      <c r="E71" s="13" t="s">
        <v>488</v>
      </c>
      <c r="F71" s="43">
        <v>1.39</v>
      </c>
      <c r="G71" s="76">
        <v>1.39</v>
      </c>
      <c r="I71" s="51"/>
    </row>
    <row r="72" spans="1:9" ht="12.75">
      <c r="A72" s="220" t="s">
        <v>256</v>
      </c>
      <c r="B72" s="221"/>
      <c r="C72" s="191" t="s">
        <v>97</v>
      </c>
      <c r="D72" s="82">
        <v>181441.9</v>
      </c>
      <c r="E72" s="13" t="s">
        <v>488</v>
      </c>
      <c r="F72" s="186">
        <v>4.06</v>
      </c>
      <c r="G72" s="187">
        <v>4.71</v>
      </c>
      <c r="I72" s="51"/>
    </row>
    <row r="73" spans="1:7" ht="12.75">
      <c r="A73" s="114" t="s">
        <v>444</v>
      </c>
      <c r="B73" s="115"/>
      <c r="C73" s="191" t="s">
        <v>97</v>
      </c>
      <c r="D73" s="82">
        <v>10477.44</v>
      </c>
      <c r="E73" s="190" t="s">
        <v>614</v>
      </c>
      <c r="F73" s="255" t="s">
        <v>711</v>
      </c>
      <c r="G73" s="256"/>
    </row>
    <row r="74" spans="1:9" ht="12.75">
      <c r="A74" s="114" t="s">
        <v>67</v>
      </c>
      <c r="B74" s="115"/>
      <c r="C74" s="151" t="s">
        <v>597</v>
      </c>
      <c r="D74" s="116">
        <v>12551.8</v>
      </c>
      <c r="E74" s="13" t="s">
        <v>488</v>
      </c>
      <c r="F74" s="43">
        <v>0.31</v>
      </c>
      <c r="G74" s="76">
        <v>0.32</v>
      </c>
      <c r="I74" s="51"/>
    </row>
    <row r="75" spans="1:9" ht="12.75">
      <c r="A75" s="114" t="s">
        <v>68</v>
      </c>
      <c r="B75" s="115"/>
      <c r="C75" s="151"/>
      <c r="D75" s="116">
        <v>0</v>
      </c>
      <c r="E75" s="13"/>
      <c r="F75" s="43"/>
      <c r="G75" s="76"/>
      <c r="I75" s="51"/>
    </row>
    <row r="76" spans="1:9" ht="12.75">
      <c r="A76" s="117" t="s">
        <v>78</v>
      </c>
      <c r="B76" s="118"/>
      <c r="C76" s="151" t="s">
        <v>76</v>
      </c>
      <c r="D76" s="116">
        <v>2694.4</v>
      </c>
      <c r="E76" s="13" t="s">
        <v>488</v>
      </c>
      <c r="F76" s="43">
        <v>0.06</v>
      </c>
      <c r="G76" s="76">
        <v>0.07</v>
      </c>
      <c r="I76" s="51"/>
    </row>
    <row r="77" spans="1:9" ht="12.75">
      <c r="A77" s="143" t="s">
        <v>492</v>
      </c>
      <c r="B77" s="118"/>
      <c r="C77" s="151" t="s">
        <v>261</v>
      </c>
      <c r="D77" s="116">
        <v>47808.33</v>
      </c>
      <c r="E77" s="13" t="s">
        <v>488</v>
      </c>
      <c r="F77" s="43">
        <v>1.16</v>
      </c>
      <c r="G77" s="76">
        <v>1.23</v>
      </c>
      <c r="I77" s="51"/>
    </row>
    <row r="78" spans="1:9" ht="12.75">
      <c r="A78" s="177" t="s">
        <v>596</v>
      </c>
      <c r="B78" s="118"/>
      <c r="C78" s="151" t="s">
        <v>261</v>
      </c>
      <c r="D78" s="116">
        <v>9624.64</v>
      </c>
      <c r="E78" s="13" t="s">
        <v>491</v>
      </c>
      <c r="F78" s="76">
        <v>0.0222</v>
      </c>
      <c r="G78" s="76">
        <v>0.0222</v>
      </c>
      <c r="I78" s="51"/>
    </row>
    <row r="79" spans="1:9" ht="12.75">
      <c r="A79" s="113" t="s">
        <v>11</v>
      </c>
      <c r="B79" s="47"/>
      <c r="C79" s="151" t="s">
        <v>18</v>
      </c>
      <c r="D79" s="82">
        <v>116580.72</v>
      </c>
      <c r="E79" s="13" t="s">
        <v>488</v>
      </c>
      <c r="F79" s="76">
        <v>2.84</v>
      </c>
      <c r="G79" s="76">
        <v>2.98</v>
      </c>
      <c r="I79" s="51"/>
    </row>
    <row r="80" spans="1:9" ht="12.75">
      <c r="A80" s="135"/>
      <c r="B80" s="100"/>
      <c r="C80" s="151"/>
      <c r="D80" s="116"/>
      <c r="E80" s="13"/>
      <c r="F80" s="76"/>
      <c r="G80" s="76"/>
      <c r="I80" s="51"/>
    </row>
    <row r="81" spans="1:7" ht="12.75">
      <c r="A81" s="135"/>
      <c r="B81" s="100"/>
      <c r="C81" s="116"/>
      <c r="D81" s="116"/>
      <c r="E81" s="13"/>
      <c r="F81" s="5" t="s">
        <v>493</v>
      </c>
      <c r="G81" s="5" t="s">
        <v>494</v>
      </c>
    </row>
    <row r="82" spans="1:8" ht="15">
      <c r="A82" s="177" t="s">
        <v>446</v>
      </c>
      <c r="B82" s="127"/>
      <c r="C82" s="151" t="s">
        <v>19</v>
      </c>
      <c r="D82" s="116">
        <v>444380.32</v>
      </c>
      <c r="E82" s="13" t="s">
        <v>489</v>
      </c>
      <c r="F82" s="76">
        <v>2.56</v>
      </c>
      <c r="G82" s="76">
        <v>2.76</v>
      </c>
      <c r="H82" s="45"/>
    </row>
    <row r="83" spans="1:8" ht="15">
      <c r="A83" s="177"/>
      <c r="B83" s="100"/>
      <c r="C83" s="151"/>
      <c r="D83" s="116"/>
      <c r="E83" s="13"/>
      <c r="F83" s="76"/>
      <c r="G83" s="76"/>
      <c r="H83" s="45"/>
    </row>
    <row r="84" spans="1:8" ht="15">
      <c r="A84" s="113" t="s">
        <v>269</v>
      </c>
      <c r="B84" s="43"/>
      <c r="C84" s="121"/>
      <c r="D84" s="121">
        <f>SUM(D71:D83)</f>
        <v>880366.6699999999</v>
      </c>
      <c r="E84" s="113"/>
      <c r="F84" s="43"/>
      <c r="G84" s="5"/>
      <c r="H84" s="45"/>
    </row>
    <row r="85" spans="1:6" ht="12.75">
      <c r="A85" s="86"/>
      <c r="B85" s="44"/>
      <c r="C85" s="122"/>
      <c r="D85" s="123"/>
      <c r="E85" s="10"/>
      <c r="F85" s="10"/>
    </row>
    <row r="86" spans="1:6" ht="12.75">
      <c r="A86" s="44" t="s">
        <v>9</v>
      </c>
      <c r="B86" s="44"/>
      <c r="C86" s="122"/>
      <c r="D86" s="123">
        <v>27920.94</v>
      </c>
      <c r="E86" s="10" t="s">
        <v>276</v>
      </c>
      <c r="F86" s="10"/>
    </row>
    <row r="87" spans="1:6" ht="12.75">
      <c r="A87" s="42"/>
      <c r="B87" s="42"/>
      <c r="C87" s="42"/>
      <c r="D87" s="42"/>
      <c r="E87" s="42"/>
      <c r="F87" s="42"/>
    </row>
    <row r="88" spans="1:9" ht="12.75">
      <c r="A88" s="128" t="s">
        <v>275</v>
      </c>
      <c r="B88" s="128"/>
      <c r="C88" s="129"/>
      <c r="D88" s="130">
        <v>1672.5</v>
      </c>
      <c r="E88" s="40" t="s">
        <v>278</v>
      </c>
      <c r="F88" s="40"/>
      <c r="G88" s="42"/>
      <c r="H88" s="42"/>
      <c r="I88" s="42"/>
    </row>
    <row r="89" spans="1:9" ht="12.75">
      <c r="A89" s="128" t="s">
        <v>279</v>
      </c>
      <c r="B89" s="128"/>
      <c r="C89" s="129"/>
      <c r="D89" s="130">
        <v>5728.32</v>
      </c>
      <c r="E89" s="40" t="s">
        <v>283</v>
      </c>
      <c r="F89" s="40"/>
      <c r="G89" s="42"/>
      <c r="H89" s="42"/>
      <c r="I89" s="42"/>
    </row>
    <row r="90" spans="1:6" ht="12.75">
      <c r="A90" s="40" t="s">
        <v>282</v>
      </c>
      <c r="B90" s="40"/>
      <c r="C90" s="40"/>
      <c r="D90" s="40">
        <v>6211</v>
      </c>
      <c r="E90" s="40"/>
      <c r="F90" s="40"/>
    </row>
    <row r="91" spans="1:6" ht="12.75">
      <c r="A91" s="107" t="s">
        <v>270</v>
      </c>
      <c r="B91" s="39"/>
      <c r="C91" s="39"/>
      <c r="D91" s="124">
        <f>SUM(D84:D90)</f>
        <v>921899.4299999998</v>
      </c>
      <c r="E91" s="125"/>
      <c r="F91" s="125"/>
    </row>
    <row r="92" spans="1:6" ht="12.75">
      <c r="A92" s="215" t="s">
        <v>459</v>
      </c>
      <c r="B92" s="215"/>
      <c r="C92" s="215"/>
      <c r="D92" s="106">
        <f>SUM(D51+D55-D91)</f>
        <v>24177.550000000163</v>
      </c>
      <c r="E92" s="125"/>
      <c r="F92" s="125"/>
    </row>
    <row r="93" spans="1:6" ht="12.75">
      <c r="A93" s="148" t="s">
        <v>501</v>
      </c>
      <c r="B93" s="125"/>
      <c r="C93" s="125"/>
      <c r="D93" s="106">
        <f>SUM(E21)</f>
        <v>42108.52</v>
      </c>
      <c r="E93" s="125"/>
      <c r="F93" s="125"/>
    </row>
    <row r="94" spans="1:6" ht="12.75">
      <c r="A94" s="148" t="s">
        <v>502</v>
      </c>
      <c r="B94" s="125"/>
      <c r="C94" s="125"/>
      <c r="D94" s="106"/>
      <c r="E94" s="125"/>
      <c r="F94" s="125"/>
    </row>
    <row r="95" spans="1:6" ht="12.75">
      <c r="A95" s="212" t="s">
        <v>615</v>
      </c>
      <c r="B95" s="212"/>
      <c r="C95" s="212"/>
      <c r="D95" s="106">
        <f>SUM(D92-D93)</f>
        <v>-17930.969999999834</v>
      </c>
      <c r="E95" s="125"/>
      <c r="F95" s="125"/>
    </row>
    <row r="96" spans="1:6" ht="12.75">
      <c r="A96" s="125"/>
      <c r="B96" s="125"/>
      <c r="C96" s="125"/>
      <c r="D96" s="136"/>
      <c r="E96" s="125"/>
      <c r="F96" s="125"/>
    </row>
    <row r="97" spans="1:7" ht="12.75">
      <c r="A97" s="9" t="s">
        <v>74</v>
      </c>
      <c r="B97" s="9"/>
      <c r="C97" s="9"/>
      <c r="D97" s="9"/>
      <c r="E97" s="9" t="s">
        <v>495</v>
      </c>
      <c r="F97" s="65" t="s">
        <v>104</v>
      </c>
      <c r="G97" s="65" t="s">
        <v>104</v>
      </c>
    </row>
    <row r="98" spans="1:7" ht="12.75">
      <c r="A98" s="9"/>
      <c r="B98" s="9"/>
      <c r="C98" s="9"/>
      <c r="D98" s="10"/>
      <c r="E98" s="50"/>
      <c r="F98" s="50" t="s">
        <v>594</v>
      </c>
      <c r="G98" t="s">
        <v>474</v>
      </c>
    </row>
    <row r="99" spans="1:10" ht="12.75">
      <c r="A99" s="50" t="s">
        <v>620</v>
      </c>
      <c r="B99" s="10" t="s">
        <v>392</v>
      </c>
      <c r="C99" s="10"/>
      <c r="D99" s="10"/>
      <c r="E99" s="173" t="s">
        <v>592</v>
      </c>
      <c r="F99" s="69">
        <v>144.98</v>
      </c>
      <c r="G99" s="120">
        <v>149.33</v>
      </c>
      <c r="J99" s="120"/>
    </row>
    <row r="100" spans="1:10" ht="12.75">
      <c r="A100" s="10"/>
      <c r="B100" s="10" t="s">
        <v>393</v>
      </c>
      <c r="C100" s="10"/>
      <c r="D100" s="10"/>
      <c r="E100" s="173"/>
      <c r="F100" s="69"/>
      <c r="G100" s="120"/>
      <c r="J100" s="120"/>
    </row>
    <row r="101" spans="1:10" ht="12.75">
      <c r="A101" s="50" t="s">
        <v>620</v>
      </c>
      <c r="B101" s="10" t="s">
        <v>394</v>
      </c>
      <c r="C101" s="10"/>
      <c r="D101" s="10"/>
      <c r="E101" s="109"/>
      <c r="F101" s="69"/>
      <c r="G101" s="69"/>
      <c r="J101" s="69"/>
    </row>
    <row r="102" spans="1:10" ht="12.75">
      <c r="A102" s="10"/>
      <c r="B102" s="10" t="s">
        <v>395</v>
      </c>
      <c r="C102" s="10"/>
      <c r="D102" s="10"/>
      <c r="E102" s="173" t="s">
        <v>593</v>
      </c>
      <c r="F102" s="120">
        <v>1902.22</v>
      </c>
      <c r="G102" s="120">
        <v>1932.88</v>
      </c>
      <c r="J102" s="120"/>
    </row>
    <row r="103" spans="1:10" ht="12.75">
      <c r="A103" s="10" t="s">
        <v>181</v>
      </c>
      <c r="B103" s="10" t="s">
        <v>108</v>
      </c>
      <c r="C103" s="10"/>
      <c r="D103" s="10"/>
      <c r="E103" s="173" t="s">
        <v>107</v>
      </c>
      <c r="F103" s="120">
        <v>21.54</v>
      </c>
      <c r="G103" s="120">
        <v>23.91</v>
      </c>
      <c r="J103" s="120"/>
    </row>
    <row r="104" spans="1:10" ht="12.75">
      <c r="A104" s="10" t="s">
        <v>181</v>
      </c>
      <c r="B104" s="10" t="s">
        <v>109</v>
      </c>
      <c r="C104" s="10"/>
      <c r="D104" s="10"/>
      <c r="E104" s="173" t="s">
        <v>107</v>
      </c>
      <c r="F104" s="120">
        <v>14.82</v>
      </c>
      <c r="G104" s="120">
        <v>16.45</v>
      </c>
      <c r="J104" s="120"/>
    </row>
    <row r="105" spans="1:10" ht="12.75">
      <c r="A105" s="10"/>
      <c r="B105" s="10"/>
      <c r="C105" s="10"/>
      <c r="D105" s="10"/>
      <c r="E105" s="120"/>
      <c r="F105" s="120"/>
      <c r="J105" s="120"/>
    </row>
    <row r="106" spans="1:6" ht="12.75">
      <c r="A106" s="10"/>
      <c r="B106" s="10"/>
      <c r="C106" s="10"/>
      <c r="D106" s="10"/>
      <c r="E106" s="120"/>
      <c r="F106" s="120"/>
    </row>
    <row r="107" spans="1:6" ht="12.75">
      <c r="A107" s="203" t="s">
        <v>112</v>
      </c>
      <c r="B107" s="203"/>
      <c r="C107" s="203"/>
      <c r="D107" s="9"/>
      <c r="E107" s="203"/>
      <c r="F107" s="203"/>
    </row>
    <row r="108" spans="1:6" ht="12.75">
      <c r="A108" s="203" t="s">
        <v>113</v>
      </c>
      <c r="B108" s="203"/>
      <c r="C108" s="203"/>
      <c r="D108" s="203"/>
      <c r="E108" s="203"/>
      <c r="F108" s="203"/>
    </row>
    <row r="109" spans="1:6" ht="12.75">
      <c r="A109" s="50" t="s">
        <v>503</v>
      </c>
      <c r="B109" s="203"/>
      <c r="C109" s="203"/>
      <c r="D109" s="203"/>
      <c r="E109" s="203"/>
      <c r="F109" s="203"/>
    </row>
    <row r="110" spans="1:6" ht="12.75">
      <c r="A110" t="s">
        <v>500</v>
      </c>
      <c r="B110" s="203"/>
      <c r="C110" s="203"/>
      <c r="D110" s="203"/>
      <c r="E110" s="203"/>
      <c r="F110" s="203"/>
    </row>
    <row r="111" spans="1:6" ht="12.75">
      <c r="A111" t="s">
        <v>654</v>
      </c>
      <c r="B111" s="203"/>
      <c r="C111" s="203"/>
      <c r="D111" s="203"/>
      <c r="E111" s="203"/>
      <c r="F111" s="203"/>
    </row>
    <row r="112" spans="1:6" ht="12.75">
      <c r="A112" t="s">
        <v>655</v>
      </c>
      <c r="B112" s="203"/>
      <c r="C112" s="203"/>
      <c r="D112" s="203"/>
      <c r="E112" s="203"/>
      <c r="F112" s="203"/>
    </row>
    <row r="113" spans="1:6" ht="12.75">
      <c r="A113" t="s">
        <v>656</v>
      </c>
      <c r="B113" s="203"/>
      <c r="C113" s="203"/>
      <c r="D113" s="203"/>
      <c r="E113" s="203"/>
      <c r="F113" s="203"/>
    </row>
    <row r="114" spans="1:6" ht="12.75">
      <c r="A114" t="s">
        <v>658</v>
      </c>
      <c r="B114" s="203"/>
      <c r="C114" s="203"/>
      <c r="D114" s="203"/>
      <c r="E114" s="203"/>
      <c r="F114" s="203"/>
    </row>
    <row r="115" spans="1:6" ht="12.75">
      <c r="A115" s="50" t="s">
        <v>657</v>
      </c>
      <c r="B115" s="203"/>
      <c r="C115" s="203"/>
      <c r="D115" s="203"/>
      <c r="E115" s="203"/>
      <c r="F115" s="203"/>
    </row>
    <row r="116" spans="1:6" ht="12.75">
      <c r="A116" t="s">
        <v>659</v>
      </c>
      <c r="B116" s="203"/>
      <c r="C116" s="203"/>
      <c r="D116" s="203"/>
      <c r="E116" s="203"/>
      <c r="F116" s="203"/>
    </row>
    <row r="117" spans="1:6" ht="12.75">
      <c r="A117" s="10"/>
      <c r="B117" s="10"/>
      <c r="C117" s="10"/>
      <c r="D117" s="10"/>
      <c r="E117" s="10"/>
      <c r="F117" s="10"/>
    </row>
    <row r="118" spans="1:6" ht="12.75">
      <c r="A118" s="10" t="s">
        <v>273</v>
      </c>
      <c r="B118" s="10"/>
      <c r="C118" s="10" t="s">
        <v>442</v>
      </c>
      <c r="D118" s="10"/>
      <c r="E118" s="10"/>
      <c r="F118" s="10"/>
    </row>
    <row r="119" spans="1:6" ht="12.75">
      <c r="A119" s="10"/>
      <c r="B119" s="10"/>
      <c r="C119" s="10"/>
      <c r="D119" s="10"/>
      <c r="E119" s="10"/>
      <c r="F119" s="10"/>
    </row>
    <row r="120" spans="1:6" ht="12.75">
      <c r="A120" s="10"/>
      <c r="B120" s="10"/>
      <c r="C120" s="10"/>
      <c r="D120" s="10"/>
      <c r="E120" s="10"/>
      <c r="F120" s="10"/>
    </row>
    <row r="121" spans="1:3" ht="12.75">
      <c r="A121" s="10"/>
      <c r="B121" s="10"/>
      <c r="C121" s="10"/>
    </row>
    <row r="122" spans="1:3" ht="12.75">
      <c r="A122" s="10"/>
      <c r="B122" s="10"/>
      <c r="C122" s="10"/>
    </row>
    <row r="123" spans="1:3" ht="12.75">
      <c r="A123" s="10"/>
      <c r="B123" s="10"/>
      <c r="C123" s="10"/>
    </row>
    <row r="124" spans="1:3" ht="12.75">
      <c r="A124" s="10" t="s">
        <v>280</v>
      </c>
      <c r="B124" s="10"/>
      <c r="C124" s="10"/>
    </row>
    <row r="125" spans="1:6" ht="12.75">
      <c r="A125" s="10"/>
      <c r="B125" s="10"/>
      <c r="C125" s="10"/>
      <c r="D125" s="10"/>
      <c r="E125" s="10"/>
      <c r="F125" s="10"/>
    </row>
  </sheetData>
  <sheetProtection/>
  <mergeCells count="16">
    <mergeCell ref="A1:F1"/>
    <mergeCell ref="A2:F2"/>
    <mergeCell ref="C3:D3"/>
    <mergeCell ref="A12:F12"/>
    <mergeCell ref="D14:E14"/>
    <mergeCell ref="D15:E15"/>
    <mergeCell ref="A95:C95"/>
    <mergeCell ref="A71:B71"/>
    <mergeCell ref="A72:B72"/>
    <mergeCell ref="A92:C92"/>
    <mergeCell ref="A32:F32"/>
    <mergeCell ref="A33:F33"/>
    <mergeCell ref="A49:F49"/>
    <mergeCell ref="A51:C51"/>
    <mergeCell ref="E69:G69"/>
    <mergeCell ref="F73:G73"/>
  </mergeCells>
  <printOptions/>
  <pageMargins left="0" right="0" top="0" bottom="0" header="0" footer="0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I230"/>
  <sheetViews>
    <sheetView zoomScalePageLayoutView="0" workbookViewId="0" topLeftCell="A112">
      <selection activeCell="H72" sqref="H72:I80"/>
    </sheetView>
  </sheetViews>
  <sheetFormatPr defaultColWidth="9.00390625" defaultRowHeight="12.75"/>
  <cols>
    <col min="1" max="1" width="26.375" style="0" customWidth="1"/>
    <col min="2" max="2" width="10.50390625" style="0" customWidth="1"/>
    <col min="3" max="3" width="15.50390625" style="0" customWidth="1"/>
    <col min="4" max="4" width="11.875" style="0" customWidth="1"/>
    <col min="5" max="5" width="12.50390625" style="0" customWidth="1"/>
    <col min="6" max="6" width="8.625" style="0" customWidth="1"/>
    <col min="7" max="7" width="14.625" style="0" customWidth="1"/>
  </cols>
  <sheetData>
    <row r="1" spans="1:6" ht="12.75">
      <c r="A1" s="8"/>
      <c r="B1" s="8"/>
      <c r="C1" s="8"/>
      <c r="D1" s="8"/>
      <c r="E1" s="8"/>
      <c r="F1" s="8"/>
    </row>
    <row r="2" spans="1:6" ht="12.75">
      <c r="A2" s="8"/>
      <c r="B2" s="8"/>
      <c r="C2" s="8"/>
      <c r="D2" s="8"/>
      <c r="E2" s="8"/>
      <c r="F2" s="8"/>
    </row>
    <row r="3" spans="1:6" ht="12.75">
      <c r="A3" s="8"/>
      <c r="B3" s="8"/>
      <c r="C3" s="8"/>
      <c r="D3" s="8"/>
      <c r="E3" s="8"/>
      <c r="F3" s="8"/>
    </row>
    <row r="4" spans="1:6" ht="12.75">
      <c r="A4" s="216" t="s">
        <v>448</v>
      </c>
      <c r="B4" s="216"/>
      <c r="C4" s="216"/>
      <c r="D4" s="216"/>
      <c r="E4" s="216"/>
      <c r="F4" s="216"/>
    </row>
    <row r="5" spans="1:6" ht="12.75">
      <c r="A5" s="228" t="s">
        <v>28</v>
      </c>
      <c r="B5" s="228"/>
      <c r="C5" s="228"/>
      <c r="D5" s="228"/>
      <c r="E5" s="228"/>
      <c r="F5" s="228"/>
    </row>
    <row r="6" spans="1:6" ht="12.75">
      <c r="A6" s="39"/>
      <c r="B6" s="65" t="s">
        <v>26</v>
      </c>
      <c r="C6" s="65" t="s">
        <v>98</v>
      </c>
      <c r="D6" s="64"/>
      <c r="E6" s="9" t="s">
        <v>99</v>
      </c>
      <c r="F6" s="10"/>
    </row>
    <row r="7" spans="1:6" ht="12.75">
      <c r="A7" s="39"/>
      <c r="B7" s="9"/>
      <c r="C7" s="9"/>
      <c r="D7" s="10"/>
      <c r="E7" s="9"/>
      <c r="F7" s="10"/>
    </row>
    <row r="8" spans="1:6" ht="12.75">
      <c r="A8" s="39" t="s">
        <v>21</v>
      </c>
      <c r="B8" s="40"/>
      <c r="C8" s="40"/>
      <c r="D8" s="40"/>
      <c r="E8" s="9" t="s">
        <v>90</v>
      </c>
      <c r="F8" s="10"/>
    </row>
    <row r="9" spans="1:6" ht="12.75">
      <c r="A9" s="66" t="s">
        <v>262</v>
      </c>
      <c r="B9" s="67"/>
      <c r="C9" s="67"/>
      <c r="D9" s="67"/>
      <c r="E9" s="68" t="s">
        <v>697</v>
      </c>
      <c r="F9" s="69"/>
    </row>
    <row r="10" spans="1:6" ht="12.75">
      <c r="A10" s="66" t="s">
        <v>263</v>
      </c>
      <c r="B10" s="67"/>
      <c r="C10" s="67"/>
      <c r="D10" s="67"/>
      <c r="E10" s="68" t="s">
        <v>350</v>
      </c>
      <c r="F10" s="69"/>
    </row>
    <row r="11" spans="1:6" ht="12.75">
      <c r="A11" s="66" t="s">
        <v>264</v>
      </c>
      <c r="B11" s="68"/>
      <c r="C11" s="69"/>
      <c r="D11" s="69"/>
      <c r="E11" s="9" t="s">
        <v>100</v>
      </c>
      <c r="F11" s="9"/>
    </row>
    <row r="12" spans="1:6" ht="12.75">
      <c r="A12" s="39" t="s">
        <v>265</v>
      </c>
      <c r="B12" s="40"/>
      <c r="C12" s="40"/>
      <c r="D12" s="40"/>
      <c r="E12" s="9" t="s">
        <v>568</v>
      </c>
      <c r="F12" s="9"/>
    </row>
    <row r="13" spans="1:6" ht="12.75">
      <c r="A13" s="39" t="s">
        <v>455</v>
      </c>
      <c r="B13" s="40"/>
      <c r="C13" s="40"/>
      <c r="D13" s="40"/>
      <c r="E13" s="9"/>
      <c r="F13" s="10"/>
    </row>
    <row r="14" spans="1:6" ht="12.75">
      <c r="A14" s="39"/>
      <c r="B14" s="40"/>
      <c r="C14" s="40"/>
      <c r="D14" s="40"/>
      <c r="E14" s="9"/>
      <c r="F14" s="10"/>
    </row>
    <row r="15" spans="1:6" ht="12.75">
      <c r="A15" s="217" t="s">
        <v>578</v>
      </c>
      <c r="B15" s="217"/>
      <c r="C15" s="217"/>
      <c r="D15" s="217"/>
      <c r="E15" s="217"/>
      <c r="F15" s="217"/>
    </row>
    <row r="16" spans="1:6" ht="12.75">
      <c r="A16" s="65"/>
      <c r="B16" s="65"/>
      <c r="C16" s="65"/>
      <c r="D16" s="65"/>
      <c r="E16" s="65"/>
      <c r="F16" s="65"/>
    </row>
    <row r="17" spans="1:6" ht="12.75">
      <c r="A17" s="70" t="s">
        <v>0</v>
      </c>
      <c r="B17" s="71" t="s">
        <v>23</v>
      </c>
      <c r="C17" s="71" t="s">
        <v>5</v>
      </c>
      <c r="D17" s="229" t="s">
        <v>24</v>
      </c>
      <c r="E17" s="230"/>
      <c r="F17" s="71" t="s">
        <v>7</v>
      </c>
    </row>
    <row r="18" spans="1:6" ht="12.75">
      <c r="A18" s="72" t="s">
        <v>1</v>
      </c>
      <c r="B18" s="73" t="s">
        <v>2</v>
      </c>
      <c r="C18" s="73" t="s">
        <v>2</v>
      </c>
      <c r="D18" s="231" t="s">
        <v>450</v>
      </c>
      <c r="E18" s="232"/>
      <c r="F18" s="73" t="s">
        <v>8</v>
      </c>
    </row>
    <row r="19" spans="1:6" ht="12.75">
      <c r="A19" s="72"/>
      <c r="B19" s="74" t="s">
        <v>3</v>
      </c>
      <c r="C19" s="74" t="s">
        <v>3</v>
      </c>
      <c r="D19" s="75" t="s">
        <v>2</v>
      </c>
      <c r="E19" s="76" t="s">
        <v>6</v>
      </c>
      <c r="F19" s="73"/>
    </row>
    <row r="20" spans="1:6" ht="12.75">
      <c r="A20" s="77"/>
      <c r="B20" s="75" t="s">
        <v>4</v>
      </c>
      <c r="C20" s="75" t="s">
        <v>4</v>
      </c>
      <c r="D20" s="75" t="s">
        <v>4</v>
      </c>
      <c r="E20" s="75" t="s">
        <v>4</v>
      </c>
      <c r="F20" s="74"/>
    </row>
    <row r="21" spans="1:6" ht="12.75">
      <c r="A21" s="76" t="s">
        <v>70</v>
      </c>
      <c r="B21" s="76">
        <v>159943.14</v>
      </c>
      <c r="C21" s="76">
        <v>153814.92</v>
      </c>
      <c r="D21" s="76">
        <v>23966.57</v>
      </c>
      <c r="E21" s="76">
        <v>10444.62</v>
      </c>
      <c r="F21" s="70"/>
    </row>
    <row r="22" spans="1:6" ht="12.75">
      <c r="A22" s="76" t="s">
        <v>11</v>
      </c>
      <c r="B22" s="76">
        <v>49005.2</v>
      </c>
      <c r="C22" s="76">
        <v>47825.98</v>
      </c>
      <c r="D22" s="76">
        <v>5672.59</v>
      </c>
      <c r="E22" s="76">
        <v>1556.59</v>
      </c>
      <c r="F22" s="72"/>
    </row>
    <row r="23" spans="1:6" ht="12.75">
      <c r="A23" s="76" t="s">
        <v>49</v>
      </c>
      <c r="B23" s="76">
        <v>0</v>
      </c>
      <c r="C23" s="76">
        <v>3.69</v>
      </c>
      <c r="D23" s="76">
        <v>-940.36</v>
      </c>
      <c r="E23" s="76">
        <v>-940.36</v>
      </c>
      <c r="F23" s="72"/>
    </row>
    <row r="24" spans="1:6" ht="12.75">
      <c r="A24" s="62" t="s">
        <v>65</v>
      </c>
      <c r="B24" s="62">
        <f>SUM(B21:B23)</f>
        <v>208948.34000000003</v>
      </c>
      <c r="C24" s="62">
        <f>SUM(C21:C23)</f>
        <v>201644.59000000003</v>
      </c>
      <c r="D24" s="62">
        <f>SUM(D21:D23)</f>
        <v>28698.8</v>
      </c>
      <c r="E24" s="62">
        <f>SUM(E21:E23)</f>
        <v>11060.85</v>
      </c>
      <c r="F24" s="78"/>
    </row>
    <row r="25" spans="1:6" ht="12.75">
      <c r="A25" s="76" t="s">
        <v>318</v>
      </c>
      <c r="B25" s="76">
        <v>0</v>
      </c>
      <c r="C25" s="76">
        <v>0</v>
      </c>
      <c r="D25" s="76">
        <v>-19.39</v>
      </c>
      <c r="E25" s="76">
        <v>-19.39</v>
      </c>
      <c r="F25" s="78"/>
    </row>
    <row r="26" spans="1:6" ht="12.75">
      <c r="A26" s="62" t="s">
        <v>13</v>
      </c>
      <c r="B26" s="62">
        <f>SUM(B24:B25)</f>
        <v>208948.34000000003</v>
      </c>
      <c r="C26" s="62">
        <f>SUM(C24:C25)</f>
        <v>201644.59000000003</v>
      </c>
      <c r="D26" s="62">
        <f>SUM(D24:D25)</f>
        <v>28679.41</v>
      </c>
      <c r="E26" s="62">
        <f>SUM(E24:E25)</f>
        <v>11041.460000000001</v>
      </c>
      <c r="F26" s="79">
        <v>95</v>
      </c>
    </row>
    <row r="27" spans="1:6" ht="12.75">
      <c r="A27" s="62"/>
      <c r="B27" s="62"/>
      <c r="C27" s="62"/>
      <c r="D27" s="62"/>
      <c r="E27" s="62"/>
      <c r="F27" s="78"/>
    </row>
    <row r="28" spans="1:6" ht="12.75">
      <c r="A28" s="62"/>
      <c r="B28" s="62"/>
      <c r="C28" s="62"/>
      <c r="D28" s="76"/>
      <c r="E28" s="76"/>
      <c r="F28" s="78"/>
    </row>
    <row r="29" spans="1:6" ht="12.75">
      <c r="A29" s="81" t="s">
        <v>71</v>
      </c>
      <c r="B29" s="82">
        <v>386733.15</v>
      </c>
      <c r="C29" s="76">
        <v>366600.3</v>
      </c>
      <c r="D29" s="76"/>
      <c r="E29" s="76"/>
      <c r="F29" s="78"/>
    </row>
    <row r="30" spans="1:6" ht="12.75">
      <c r="A30" s="81" t="s">
        <v>72</v>
      </c>
      <c r="B30" s="82">
        <v>170126.83</v>
      </c>
      <c r="C30" s="76">
        <v>165886.24</v>
      </c>
      <c r="D30" s="76"/>
      <c r="E30" s="76"/>
      <c r="F30" s="78"/>
    </row>
    <row r="31" spans="1:6" ht="12.75">
      <c r="A31" s="81" t="s">
        <v>79</v>
      </c>
      <c r="B31" s="82">
        <v>89209.09</v>
      </c>
      <c r="C31" s="76">
        <v>89249.44</v>
      </c>
      <c r="D31" s="76"/>
      <c r="E31" s="76"/>
      <c r="F31" s="78"/>
    </row>
    <row r="32" spans="1:6" ht="12.75">
      <c r="A32" s="81"/>
      <c r="B32" s="82"/>
      <c r="C32" s="76"/>
      <c r="D32" s="76"/>
      <c r="E32" s="76"/>
      <c r="F32" s="78"/>
    </row>
    <row r="33" spans="1:6" ht="12.75">
      <c r="A33" s="81" t="s">
        <v>73</v>
      </c>
      <c r="B33" s="83">
        <f>SUM(B29:B31)</f>
        <v>646069.07</v>
      </c>
      <c r="C33" s="62">
        <f>SUM(C29:C31)</f>
        <v>621735.98</v>
      </c>
      <c r="D33" s="62"/>
      <c r="E33" s="62"/>
      <c r="F33" s="79"/>
    </row>
    <row r="34" spans="1:6" ht="12.75">
      <c r="A34" s="84"/>
      <c r="B34" s="85"/>
      <c r="C34" s="86"/>
      <c r="D34" s="86"/>
      <c r="E34" s="86"/>
      <c r="F34" s="86"/>
    </row>
    <row r="35" spans="1:6" ht="12.75">
      <c r="A35" s="84"/>
      <c r="B35" s="85"/>
      <c r="C35" s="86"/>
      <c r="D35" s="86"/>
      <c r="E35" s="86"/>
      <c r="F35" s="86"/>
    </row>
    <row r="36" spans="1:6" ht="12.75">
      <c r="A36" s="216" t="s">
        <v>246</v>
      </c>
      <c r="B36" s="216"/>
      <c r="C36" s="216"/>
      <c r="D36" s="216"/>
      <c r="E36" s="216"/>
      <c r="F36" s="216"/>
    </row>
    <row r="37" spans="1:6" ht="12.75">
      <c r="A37" s="216" t="s">
        <v>247</v>
      </c>
      <c r="B37" s="216"/>
      <c r="C37" s="216"/>
      <c r="D37" s="216"/>
      <c r="E37" s="216"/>
      <c r="F37" s="216"/>
    </row>
    <row r="38" spans="1:6" ht="12.75">
      <c r="A38" s="63"/>
      <c r="B38" s="63"/>
      <c r="C38" s="63"/>
      <c r="D38" s="63"/>
      <c r="E38" s="63"/>
      <c r="F38" s="63"/>
    </row>
    <row r="39" spans="1:6" ht="12.75">
      <c r="A39" s="87" t="s">
        <v>456</v>
      </c>
      <c r="B39" s="88"/>
      <c r="C39" s="88"/>
      <c r="D39" s="88"/>
      <c r="E39" s="89"/>
      <c r="F39" s="89">
        <v>52768.49</v>
      </c>
    </row>
    <row r="40" spans="1:6" ht="12.75">
      <c r="A40" s="131"/>
      <c r="B40" s="132"/>
      <c r="C40" s="132"/>
      <c r="D40" s="132"/>
      <c r="E40" s="133"/>
      <c r="F40" s="89"/>
    </row>
    <row r="41" spans="1:6" ht="12.75">
      <c r="A41" s="90" t="s">
        <v>15</v>
      </c>
      <c r="B41" s="91"/>
      <c r="C41" s="91"/>
      <c r="D41" s="91"/>
      <c r="E41" s="92"/>
      <c r="F41" s="43"/>
    </row>
    <row r="42" spans="1:6" ht="12.75">
      <c r="A42" s="93" t="s">
        <v>253</v>
      </c>
      <c r="B42" s="94"/>
      <c r="C42" s="94"/>
      <c r="D42" s="47"/>
      <c r="E42" s="43"/>
      <c r="F42" s="43">
        <f>SUM(C25)</f>
        <v>0</v>
      </c>
    </row>
    <row r="43" spans="1:6" ht="12.75">
      <c r="A43" s="93" t="s">
        <v>254</v>
      </c>
      <c r="B43" s="94"/>
      <c r="C43" s="94"/>
      <c r="D43" s="47"/>
      <c r="E43" s="43"/>
      <c r="F43" s="43"/>
    </row>
    <row r="44" spans="1:6" ht="12.75">
      <c r="A44" s="95" t="s">
        <v>14</v>
      </c>
      <c r="B44" s="96"/>
      <c r="C44" s="96"/>
      <c r="D44" s="96"/>
      <c r="E44" s="97"/>
      <c r="F44" s="97">
        <f>SUM(C25)</f>
        <v>0</v>
      </c>
    </row>
    <row r="45" spans="1:6" ht="12.75">
      <c r="A45" s="98"/>
      <c r="B45" s="99"/>
      <c r="C45" s="99"/>
      <c r="D45" s="99"/>
      <c r="E45" s="126"/>
      <c r="F45" s="97"/>
    </row>
    <row r="46" spans="1:6" ht="12.75">
      <c r="A46" s="98" t="s">
        <v>391</v>
      </c>
      <c r="B46" s="99"/>
      <c r="C46" s="100"/>
      <c r="D46" s="100"/>
      <c r="E46" s="101"/>
      <c r="F46" s="43">
        <v>0</v>
      </c>
    </row>
    <row r="47" spans="1:6" ht="12.75">
      <c r="A47" s="98"/>
      <c r="B47" s="99"/>
      <c r="C47" s="100"/>
      <c r="D47" s="100"/>
      <c r="E47" s="101"/>
      <c r="F47" s="101"/>
    </row>
    <row r="48" spans="1:6" ht="12.75">
      <c r="A48" s="98" t="s">
        <v>16</v>
      </c>
      <c r="B48" s="99"/>
      <c r="C48" s="99"/>
      <c r="D48" s="99"/>
      <c r="E48" s="99"/>
      <c r="F48" s="80"/>
    </row>
    <row r="49" spans="1:6" ht="12.75">
      <c r="A49" s="102" t="s">
        <v>457</v>
      </c>
      <c r="B49" s="103"/>
      <c r="C49" s="103"/>
      <c r="D49" s="103"/>
      <c r="E49" s="103"/>
      <c r="F49" s="79">
        <f>SUM(F39+F44-F46)</f>
        <v>52768.49</v>
      </c>
    </row>
    <row r="50" spans="1:6" ht="12.75">
      <c r="A50" s="86"/>
      <c r="B50" s="86"/>
      <c r="C50" s="86"/>
      <c r="D50" s="86"/>
      <c r="E50" s="86"/>
      <c r="F50" s="86"/>
    </row>
    <row r="51" spans="1:6" ht="12.75">
      <c r="A51" s="104" t="s">
        <v>75</v>
      </c>
      <c r="B51" s="39"/>
      <c r="C51" s="39"/>
      <c r="D51" s="39"/>
      <c r="E51" s="39"/>
      <c r="F51" s="39"/>
    </row>
    <row r="52" spans="1:6" ht="12.75">
      <c r="A52" s="104"/>
      <c r="B52" s="39"/>
      <c r="C52" s="39"/>
      <c r="D52" s="39"/>
      <c r="E52" s="39"/>
      <c r="F52" s="39"/>
    </row>
    <row r="53" spans="1:6" ht="12.75">
      <c r="A53" s="104"/>
      <c r="B53" s="39"/>
      <c r="C53" s="39"/>
      <c r="D53" s="39"/>
      <c r="E53" s="39"/>
      <c r="F53" s="39"/>
    </row>
    <row r="54" spans="1:6" ht="12.75">
      <c r="A54" s="217" t="s">
        <v>601</v>
      </c>
      <c r="B54" s="217"/>
      <c r="C54" s="217"/>
      <c r="D54" s="217"/>
      <c r="E54" s="217"/>
      <c r="F54" s="217"/>
    </row>
    <row r="55" spans="1:6" ht="12.75">
      <c r="A55" s="65"/>
      <c r="B55" s="65"/>
      <c r="C55" s="65"/>
      <c r="D55" s="65"/>
      <c r="E55" s="65"/>
      <c r="F55" s="65"/>
    </row>
    <row r="56" spans="1:6" ht="12.75">
      <c r="A56" s="215" t="s">
        <v>458</v>
      </c>
      <c r="B56" s="215"/>
      <c r="C56" s="215"/>
      <c r="D56" s="106">
        <v>10780.45</v>
      </c>
      <c r="E56" s="65"/>
      <c r="F56" s="65"/>
    </row>
    <row r="57" spans="1:6" ht="12.75">
      <c r="A57" s="107" t="s">
        <v>257</v>
      </c>
      <c r="B57" s="108"/>
      <c r="C57" s="108"/>
      <c r="D57" s="65"/>
      <c r="E57" s="65"/>
      <c r="F57" s="65"/>
    </row>
    <row r="58" spans="1:6" ht="12.75">
      <c r="A58" s="142" t="s">
        <v>255</v>
      </c>
      <c r="B58" s="109"/>
      <c r="C58" s="109"/>
      <c r="D58" s="110">
        <f>SUM(B24)</f>
        <v>208948.34000000003</v>
      </c>
      <c r="E58" s="65"/>
      <c r="F58" s="65"/>
    </row>
    <row r="59" spans="1:6" ht="12.75">
      <c r="A59" s="109" t="s">
        <v>274</v>
      </c>
      <c r="B59" s="109"/>
      <c r="C59" s="109"/>
      <c r="D59" s="110">
        <v>0</v>
      </c>
      <c r="E59" s="65"/>
      <c r="F59" s="65"/>
    </row>
    <row r="60" spans="1:6" ht="12.75">
      <c r="A60" s="107" t="s">
        <v>268</v>
      </c>
      <c r="B60" s="107"/>
      <c r="C60" s="107"/>
      <c r="D60" s="106">
        <f>SUM(D58:D59)</f>
        <v>208948.34000000003</v>
      </c>
      <c r="E60" s="65"/>
      <c r="F60" s="65"/>
    </row>
    <row r="61" spans="1:6" ht="12.75">
      <c r="A61" s="107"/>
      <c r="B61" s="107"/>
      <c r="C61" s="107"/>
      <c r="D61" s="106"/>
      <c r="E61" s="65"/>
      <c r="F61" s="65"/>
    </row>
    <row r="62" spans="1:6" ht="12.75">
      <c r="A62" s="107"/>
      <c r="B62" s="107"/>
      <c r="C62" s="107"/>
      <c r="D62" s="106"/>
      <c r="E62" s="65"/>
      <c r="F62" s="65"/>
    </row>
    <row r="63" spans="1:6" ht="12.75">
      <c r="A63" s="107"/>
      <c r="B63" s="107"/>
      <c r="C63" s="107"/>
      <c r="D63" s="106"/>
      <c r="E63" s="65"/>
      <c r="F63" s="65"/>
    </row>
    <row r="64" spans="1:6" ht="12.75">
      <c r="A64" s="107"/>
      <c r="B64" s="107"/>
      <c r="C64" s="107"/>
      <c r="D64" s="106"/>
      <c r="E64" s="65"/>
      <c r="F64" s="65"/>
    </row>
    <row r="65" spans="1:6" ht="12.75">
      <c r="A65" s="107"/>
      <c r="B65" s="107"/>
      <c r="C65" s="107"/>
      <c r="D65" s="106"/>
      <c r="E65" s="65"/>
      <c r="F65" s="65"/>
    </row>
    <row r="66" spans="1:6" ht="12.75">
      <c r="A66" s="107"/>
      <c r="B66" s="107"/>
      <c r="C66" s="107"/>
      <c r="D66" s="106"/>
      <c r="E66" s="65"/>
      <c r="F66" s="65"/>
    </row>
    <row r="67" spans="1:6" ht="12.75">
      <c r="A67" s="107"/>
      <c r="B67" s="107"/>
      <c r="C67" s="107"/>
      <c r="D67" s="111"/>
      <c r="E67" s="65"/>
      <c r="F67" s="65"/>
    </row>
    <row r="68" spans="1:6" ht="12.75">
      <c r="A68" s="107" t="s">
        <v>258</v>
      </c>
      <c r="B68" s="108"/>
      <c r="C68" s="108"/>
      <c r="D68" s="65"/>
      <c r="E68" s="65"/>
      <c r="F68" s="65"/>
    </row>
    <row r="69" spans="1:6" ht="12.75">
      <c r="A69" s="108" t="s">
        <v>111</v>
      </c>
      <c r="B69" s="108"/>
      <c r="C69" s="108"/>
      <c r="D69" s="65"/>
      <c r="E69" s="65"/>
      <c r="F69" s="65"/>
    </row>
    <row r="70" spans="1:7" ht="12.75">
      <c r="A70" s="32" t="s">
        <v>250</v>
      </c>
      <c r="B70" s="33"/>
      <c r="C70" s="34" t="s">
        <v>483</v>
      </c>
      <c r="D70" s="34" t="s">
        <v>66</v>
      </c>
      <c r="E70" s="226" t="s">
        <v>490</v>
      </c>
      <c r="F70" s="214"/>
      <c r="G70" s="227"/>
    </row>
    <row r="71" spans="1:7" ht="12.75">
      <c r="A71" s="35" t="s">
        <v>251</v>
      </c>
      <c r="B71" s="36"/>
      <c r="C71" s="46" t="s">
        <v>484</v>
      </c>
      <c r="D71" s="37" t="s">
        <v>4</v>
      </c>
      <c r="E71" s="154" t="s">
        <v>485</v>
      </c>
      <c r="F71" s="5" t="s">
        <v>486</v>
      </c>
      <c r="G71" s="5" t="s">
        <v>487</v>
      </c>
    </row>
    <row r="72" spans="1:9" ht="12.75">
      <c r="A72" s="220" t="s">
        <v>249</v>
      </c>
      <c r="B72" s="221"/>
      <c r="C72" s="151" t="s">
        <v>260</v>
      </c>
      <c r="D72" s="112">
        <v>23038.44</v>
      </c>
      <c r="E72" s="13" t="s">
        <v>488</v>
      </c>
      <c r="F72" s="43">
        <v>1.39</v>
      </c>
      <c r="G72" s="76">
        <v>1.39</v>
      </c>
      <c r="I72" s="51"/>
    </row>
    <row r="73" spans="1:9" ht="12.75">
      <c r="A73" s="220" t="s">
        <v>256</v>
      </c>
      <c r="B73" s="221"/>
      <c r="C73" s="191" t="s">
        <v>97</v>
      </c>
      <c r="D73" s="82">
        <v>76269.84</v>
      </c>
      <c r="E73" s="13" t="s">
        <v>488</v>
      </c>
      <c r="F73" s="186">
        <v>4.06</v>
      </c>
      <c r="G73" s="187">
        <v>4.71</v>
      </c>
      <c r="I73" s="51"/>
    </row>
    <row r="74" spans="1:7" ht="12.75">
      <c r="A74" s="114" t="s">
        <v>444</v>
      </c>
      <c r="B74" s="115"/>
      <c r="C74" s="191"/>
      <c r="D74" s="82"/>
      <c r="E74" s="190"/>
      <c r="F74" s="255"/>
      <c r="G74" s="256"/>
    </row>
    <row r="75" spans="1:9" ht="12.75">
      <c r="A75" s="114" t="s">
        <v>67</v>
      </c>
      <c r="B75" s="115"/>
      <c r="C75" s="151" t="s">
        <v>597</v>
      </c>
      <c r="D75" s="116">
        <v>5276.14</v>
      </c>
      <c r="E75" s="13" t="s">
        <v>488</v>
      </c>
      <c r="F75" s="43">
        <v>0.31</v>
      </c>
      <c r="G75" s="76">
        <v>0.32</v>
      </c>
      <c r="I75" s="51"/>
    </row>
    <row r="76" spans="1:9" ht="12.75">
      <c r="A76" s="114" t="s">
        <v>68</v>
      </c>
      <c r="B76" s="115"/>
      <c r="C76" s="151" t="s">
        <v>20</v>
      </c>
      <c r="D76" s="116">
        <v>1325.95</v>
      </c>
      <c r="E76" s="13" t="s">
        <v>488</v>
      </c>
      <c r="F76" s="43">
        <v>0.08</v>
      </c>
      <c r="G76" s="76">
        <v>0.08</v>
      </c>
      <c r="I76" s="51"/>
    </row>
    <row r="77" spans="1:9" ht="12.75">
      <c r="A77" s="117" t="s">
        <v>78</v>
      </c>
      <c r="B77" s="118"/>
      <c r="C77" s="151" t="s">
        <v>76</v>
      </c>
      <c r="D77" s="116">
        <v>1132.54</v>
      </c>
      <c r="E77" s="13" t="s">
        <v>488</v>
      </c>
      <c r="F77" s="43">
        <v>0.06</v>
      </c>
      <c r="G77" s="76">
        <v>0.07</v>
      </c>
      <c r="I77" s="51"/>
    </row>
    <row r="78" spans="1:9" ht="12.75">
      <c r="A78" s="143" t="s">
        <v>492</v>
      </c>
      <c r="B78" s="118"/>
      <c r="C78" s="151" t="s">
        <v>261</v>
      </c>
      <c r="D78" s="116">
        <v>20096.52</v>
      </c>
      <c r="E78" s="13" t="s">
        <v>488</v>
      </c>
      <c r="F78" s="43">
        <v>1.16</v>
      </c>
      <c r="G78" s="76">
        <v>1.23</v>
      </c>
      <c r="I78" s="51"/>
    </row>
    <row r="79" spans="1:9" ht="12.75">
      <c r="A79" s="177" t="s">
        <v>596</v>
      </c>
      <c r="B79" s="118"/>
      <c r="C79" s="151" t="s">
        <v>261</v>
      </c>
      <c r="D79" s="116">
        <v>0</v>
      </c>
      <c r="E79" s="13"/>
      <c r="F79" s="76"/>
      <c r="G79" s="76"/>
      <c r="I79" s="51"/>
    </row>
    <row r="80" spans="1:9" ht="12.75">
      <c r="A80" s="113" t="s">
        <v>11</v>
      </c>
      <c r="B80" s="47"/>
      <c r="C80" s="151" t="s">
        <v>18</v>
      </c>
      <c r="D80" s="82">
        <v>49005.2</v>
      </c>
      <c r="E80" s="13" t="s">
        <v>488</v>
      </c>
      <c r="F80" s="76">
        <v>2.84</v>
      </c>
      <c r="G80" s="76">
        <v>2.98</v>
      </c>
      <c r="I80" s="51"/>
    </row>
    <row r="81" spans="1:9" ht="12.75">
      <c r="A81" s="135"/>
      <c r="B81" s="100"/>
      <c r="C81" s="151"/>
      <c r="D81" s="116"/>
      <c r="E81" s="13"/>
      <c r="F81" s="76"/>
      <c r="G81" s="76"/>
      <c r="I81" s="51"/>
    </row>
    <row r="82" spans="1:7" ht="12.75">
      <c r="A82" s="135"/>
      <c r="B82" s="100"/>
      <c r="C82" s="116"/>
      <c r="D82" s="116"/>
      <c r="E82" s="13"/>
      <c r="F82" s="5" t="s">
        <v>493</v>
      </c>
      <c r="G82" s="5" t="s">
        <v>494</v>
      </c>
    </row>
    <row r="83" spans="1:8" ht="15">
      <c r="A83" s="117" t="s">
        <v>272</v>
      </c>
      <c r="B83" s="127"/>
      <c r="C83" s="151" t="s">
        <v>19</v>
      </c>
      <c r="D83" s="116">
        <v>0</v>
      </c>
      <c r="E83" s="13" t="s">
        <v>489</v>
      </c>
      <c r="F83" s="76">
        <v>3.66</v>
      </c>
      <c r="G83" s="76">
        <v>3.94</v>
      </c>
      <c r="H83" s="45"/>
    </row>
    <row r="84" spans="1:7" ht="12.75">
      <c r="A84" s="113" t="s">
        <v>269</v>
      </c>
      <c r="B84" s="43"/>
      <c r="C84" s="121"/>
      <c r="D84" s="121">
        <f>SUM(D72:D83)</f>
        <v>176144.63</v>
      </c>
      <c r="E84" s="113"/>
      <c r="F84" s="43"/>
      <c r="G84" s="5"/>
    </row>
    <row r="85" spans="1:6" ht="12.75">
      <c r="A85" s="86"/>
      <c r="B85" s="44"/>
      <c r="C85" s="122"/>
      <c r="D85" s="123"/>
      <c r="E85" s="10"/>
      <c r="F85" s="10"/>
    </row>
    <row r="86" spans="1:6" ht="12.75">
      <c r="A86" s="44" t="s">
        <v>9</v>
      </c>
      <c r="B86" s="44"/>
      <c r="C86" s="122"/>
      <c r="D86" s="123">
        <v>25300</v>
      </c>
      <c r="E86" s="10" t="s">
        <v>276</v>
      </c>
      <c r="F86" s="10"/>
    </row>
    <row r="87" spans="1:6" ht="12.75">
      <c r="A87" s="42"/>
      <c r="B87" s="42"/>
      <c r="C87" s="42"/>
      <c r="D87" s="42"/>
      <c r="E87" s="42"/>
      <c r="F87" s="42"/>
    </row>
    <row r="88" spans="1:6" ht="12.75">
      <c r="A88" s="128" t="s">
        <v>275</v>
      </c>
      <c r="B88" s="128"/>
      <c r="C88" s="129"/>
      <c r="D88" s="130">
        <v>12550</v>
      </c>
      <c r="E88" s="40" t="s">
        <v>278</v>
      </c>
      <c r="F88" s="40"/>
    </row>
    <row r="89" spans="1:6" ht="12.75">
      <c r="A89" s="128" t="s">
        <v>279</v>
      </c>
      <c r="B89" s="128"/>
      <c r="C89" s="129"/>
      <c r="D89" s="130">
        <v>4034.34</v>
      </c>
      <c r="E89" s="40" t="s">
        <v>283</v>
      </c>
      <c r="F89" s="40"/>
    </row>
    <row r="90" spans="1:6" ht="12.75">
      <c r="A90" s="40" t="s">
        <v>282</v>
      </c>
      <c r="B90" s="40"/>
      <c r="C90" s="40"/>
      <c r="D90" s="40">
        <v>2016</v>
      </c>
      <c r="E90" s="40"/>
      <c r="F90" s="40"/>
    </row>
    <row r="91" spans="1:6" ht="12.75">
      <c r="A91" s="107" t="s">
        <v>270</v>
      </c>
      <c r="B91" s="39"/>
      <c r="C91" s="39"/>
      <c r="D91" s="124">
        <f>SUM(D84:D90)</f>
        <v>220044.97</v>
      </c>
      <c r="E91" s="125"/>
      <c r="F91" s="125"/>
    </row>
    <row r="92" spans="1:6" ht="12.75">
      <c r="A92" s="215" t="s">
        <v>459</v>
      </c>
      <c r="B92" s="215"/>
      <c r="C92" s="215"/>
      <c r="D92" s="106">
        <f>SUM(D56+D60-D91)</f>
        <v>-316.1799999999639</v>
      </c>
      <c r="E92" s="125"/>
      <c r="F92" s="125"/>
    </row>
    <row r="93" spans="1:6" ht="12.75">
      <c r="A93" s="148" t="s">
        <v>501</v>
      </c>
      <c r="B93" s="125"/>
      <c r="C93" s="125"/>
      <c r="D93" s="106">
        <f>SUM(E24)</f>
        <v>11060.85</v>
      </c>
      <c r="E93" s="125"/>
      <c r="F93" s="125"/>
    </row>
    <row r="94" spans="1:6" ht="12.75">
      <c r="A94" s="148" t="s">
        <v>502</v>
      </c>
      <c r="B94" s="125"/>
      <c r="C94" s="125"/>
      <c r="D94" s="106"/>
      <c r="E94" s="125"/>
      <c r="F94" s="125"/>
    </row>
    <row r="95" spans="1:6" ht="12.75">
      <c r="A95" s="212" t="s">
        <v>615</v>
      </c>
      <c r="B95" s="212"/>
      <c r="C95" s="212"/>
      <c r="D95" s="106">
        <f>SUM(D92-D93)</f>
        <v>-11377.029999999964</v>
      </c>
      <c r="E95" s="125"/>
      <c r="F95" s="125"/>
    </row>
    <row r="96" spans="1:6" ht="12.75">
      <c r="A96" s="125"/>
      <c r="B96" s="125"/>
      <c r="C96" s="125"/>
      <c r="D96" s="136"/>
      <c r="E96" s="125"/>
      <c r="F96" s="125"/>
    </row>
    <row r="97" spans="1:7" ht="12.75">
      <c r="A97" s="9" t="s">
        <v>74</v>
      </c>
      <c r="B97" s="9"/>
      <c r="C97" s="9"/>
      <c r="D97" s="9"/>
      <c r="E97" s="9" t="s">
        <v>495</v>
      </c>
      <c r="F97" s="65" t="s">
        <v>104</v>
      </c>
      <c r="G97" s="65" t="s">
        <v>104</v>
      </c>
    </row>
    <row r="98" spans="1:7" ht="12.75">
      <c r="A98" s="9"/>
      <c r="B98" s="9"/>
      <c r="C98" s="9"/>
      <c r="D98" s="10"/>
      <c r="E98" s="50"/>
      <c r="F98" s="50" t="s">
        <v>594</v>
      </c>
      <c r="G98" t="s">
        <v>474</v>
      </c>
    </row>
    <row r="99" spans="1:7" ht="12.75">
      <c r="A99" s="10" t="s">
        <v>77</v>
      </c>
      <c r="B99" s="10" t="s">
        <v>392</v>
      </c>
      <c r="C99" s="10"/>
      <c r="D99" s="10"/>
      <c r="E99" s="173" t="s">
        <v>592</v>
      </c>
      <c r="F99" s="120">
        <v>134.34</v>
      </c>
      <c r="G99">
        <v>142.44</v>
      </c>
    </row>
    <row r="100" spans="1:9" ht="12.75">
      <c r="A100" s="10"/>
      <c r="B100" s="10" t="s">
        <v>396</v>
      </c>
      <c r="C100" s="10"/>
      <c r="D100" s="10"/>
      <c r="E100" s="173"/>
      <c r="F100" s="120"/>
      <c r="I100" s="120"/>
    </row>
    <row r="101" spans="1:9" ht="12.75">
      <c r="A101" s="10" t="s">
        <v>77</v>
      </c>
      <c r="B101" s="10" t="s">
        <v>394</v>
      </c>
      <c r="C101" s="10"/>
      <c r="D101" s="10"/>
      <c r="E101" s="109"/>
      <c r="F101" s="120"/>
      <c r="I101" s="120"/>
    </row>
    <row r="102" spans="1:9" ht="12.75">
      <c r="A102" s="10"/>
      <c r="B102" s="10" t="s">
        <v>396</v>
      </c>
      <c r="C102" s="10"/>
      <c r="D102" s="10"/>
      <c r="E102" s="173" t="s">
        <v>593</v>
      </c>
      <c r="F102" s="120">
        <v>1794.52</v>
      </c>
      <c r="G102">
        <v>1885.24</v>
      </c>
      <c r="I102" s="120"/>
    </row>
    <row r="103" spans="1:9" ht="12.75">
      <c r="A103" s="10" t="s">
        <v>181</v>
      </c>
      <c r="B103" s="10" t="s">
        <v>108</v>
      </c>
      <c r="C103" s="10"/>
      <c r="D103" s="10"/>
      <c r="E103" s="173" t="s">
        <v>107</v>
      </c>
      <c r="F103" s="120">
        <v>21.54</v>
      </c>
      <c r="G103">
        <v>23.91</v>
      </c>
      <c r="I103" s="120"/>
    </row>
    <row r="104" spans="1:9" ht="12.75">
      <c r="A104" s="10" t="s">
        <v>181</v>
      </c>
      <c r="B104" s="10" t="s">
        <v>109</v>
      </c>
      <c r="C104" s="10"/>
      <c r="D104" s="10"/>
      <c r="E104" s="173" t="s">
        <v>107</v>
      </c>
      <c r="F104" s="120">
        <v>14.82</v>
      </c>
      <c r="G104">
        <v>16.45</v>
      </c>
      <c r="I104" s="120"/>
    </row>
    <row r="105" spans="1:9" ht="12.75">
      <c r="A105" s="10"/>
      <c r="B105" s="10"/>
      <c r="C105" s="10"/>
      <c r="D105" s="10"/>
      <c r="E105" s="120"/>
      <c r="F105" s="120"/>
      <c r="I105" s="120"/>
    </row>
    <row r="106" spans="1:6" ht="12.75">
      <c r="A106" s="203" t="s">
        <v>112</v>
      </c>
      <c r="B106" s="203"/>
      <c r="C106" s="203"/>
      <c r="D106" s="9"/>
      <c r="E106" s="203"/>
      <c r="F106" s="203"/>
    </row>
    <row r="107" spans="1:6" ht="12.75">
      <c r="A107" s="203" t="s">
        <v>113</v>
      </c>
      <c r="B107" s="203"/>
      <c r="C107" s="203"/>
      <c r="D107" s="203"/>
      <c r="E107" s="203"/>
      <c r="F107" s="203"/>
    </row>
    <row r="108" spans="1:6" ht="12.75">
      <c r="A108" s="50" t="s">
        <v>503</v>
      </c>
      <c r="B108" s="203"/>
      <c r="C108" s="203"/>
      <c r="D108" s="203"/>
      <c r="E108" s="203"/>
      <c r="F108" s="203"/>
    </row>
    <row r="109" spans="1:6" ht="12.75">
      <c r="A109" t="s">
        <v>500</v>
      </c>
      <c r="B109" s="203"/>
      <c r="C109" s="203"/>
      <c r="D109" s="203"/>
      <c r="E109" s="203"/>
      <c r="F109" s="203"/>
    </row>
    <row r="110" spans="1:6" ht="12.75">
      <c r="A110" t="s">
        <v>654</v>
      </c>
      <c r="B110" s="203"/>
      <c r="C110" s="203"/>
      <c r="D110" s="203"/>
      <c r="E110" s="203"/>
      <c r="F110" s="203"/>
    </row>
    <row r="111" spans="1:6" ht="12.75">
      <c r="A111" t="s">
        <v>655</v>
      </c>
      <c r="B111" s="203"/>
      <c r="C111" s="203"/>
      <c r="D111" s="203"/>
      <c r="E111" s="203"/>
      <c r="F111" s="203"/>
    </row>
    <row r="112" spans="1:6" ht="12.75">
      <c r="A112" t="s">
        <v>656</v>
      </c>
      <c r="B112" s="203"/>
      <c r="C112" s="203"/>
      <c r="D112" s="203"/>
      <c r="E112" s="203"/>
      <c r="F112" s="203"/>
    </row>
    <row r="113" spans="1:6" ht="12.75">
      <c r="A113" t="s">
        <v>658</v>
      </c>
      <c r="B113" s="203"/>
      <c r="C113" s="203"/>
      <c r="D113" s="203"/>
      <c r="E113" s="203"/>
      <c r="F113" s="203"/>
    </row>
    <row r="114" spans="1:6" ht="12.75">
      <c r="A114" s="50" t="s">
        <v>657</v>
      </c>
      <c r="B114" s="203"/>
      <c r="C114" s="203"/>
      <c r="D114" s="203"/>
      <c r="E114" s="203"/>
      <c r="F114" s="203"/>
    </row>
    <row r="115" spans="1:6" ht="12.75">
      <c r="A115" t="s">
        <v>659</v>
      </c>
      <c r="B115" s="203"/>
      <c r="C115" s="203"/>
      <c r="D115" s="203"/>
      <c r="E115" s="203"/>
      <c r="F115" s="203"/>
    </row>
    <row r="116" spans="1:6" ht="12.75">
      <c r="A116" s="10"/>
      <c r="B116" s="10"/>
      <c r="C116" s="10"/>
      <c r="D116" s="10"/>
      <c r="E116" s="10"/>
      <c r="F116" s="10"/>
    </row>
    <row r="117" spans="1:6" ht="12.75">
      <c r="A117" s="10" t="s">
        <v>273</v>
      </c>
      <c r="B117" s="10"/>
      <c r="C117" s="10" t="s">
        <v>442</v>
      </c>
      <c r="D117" s="10"/>
      <c r="E117" s="10"/>
      <c r="F117" s="10"/>
    </row>
    <row r="118" spans="1:6" ht="12.75">
      <c r="A118" s="10"/>
      <c r="B118" s="10"/>
      <c r="C118" s="10"/>
      <c r="D118" s="10"/>
      <c r="E118" s="10"/>
      <c r="F118" s="10"/>
    </row>
    <row r="119" spans="1:6" ht="12.75">
      <c r="A119" s="10"/>
      <c r="B119" s="10"/>
      <c r="C119" s="10"/>
      <c r="D119" s="10"/>
      <c r="E119" s="10"/>
      <c r="F119" s="10"/>
    </row>
    <row r="120" spans="1:3" ht="12.75">
      <c r="A120" s="10"/>
      <c r="B120" s="10"/>
      <c r="C120" s="10"/>
    </row>
    <row r="121" spans="1:3" ht="12.75">
      <c r="A121" s="10"/>
      <c r="B121" s="10"/>
      <c r="C121" s="10"/>
    </row>
    <row r="122" spans="1:3" ht="12.75">
      <c r="A122" s="10"/>
      <c r="B122" s="10"/>
      <c r="C122" s="10"/>
    </row>
    <row r="123" spans="1:3" ht="12.75">
      <c r="A123" s="10" t="s">
        <v>280</v>
      </c>
      <c r="B123" s="10"/>
      <c r="C123" s="10"/>
    </row>
    <row r="124" spans="1:6" ht="12.75">
      <c r="A124" s="10"/>
      <c r="B124" s="10"/>
      <c r="C124" s="10"/>
      <c r="D124" s="10"/>
      <c r="E124" s="10"/>
      <c r="F124" s="10"/>
    </row>
    <row r="125" spans="1:6" ht="12.75">
      <c r="A125" s="10"/>
      <c r="B125" s="10"/>
      <c r="C125" s="10"/>
      <c r="D125" s="10"/>
      <c r="E125" s="10"/>
      <c r="F125" s="10"/>
    </row>
    <row r="126" spans="1:6" ht="12.75">
      <c r="A126" s="10"/>
      <c r="B126" s="10"/>
      <c r="C126" s="10"/>
      <c r="D126" s="10"/>
      <c r="E126" s="10"/>
      <c r="F126" s="10"/>
    </row>
    <row r="127" spans="1:6" ht="12.75">
      <c r="A127" s="10"/>
      <c r="B127" s="10"/>
      <c r="C127" s="10"/>
      <c r="D127" s="10"/>
      <c r="E127" s="10"/>
      <c r="F127" s="10"/>
    </row>
    <row r="128" spans="1:6" ht="12.75">
      <c r="A128" s="10"/>
      <c r="B128" s="10"/>
      <c r="C128" s="10"/>
      <c r="D128" s="10"/>
      <c r="E128" s="10"/>
      <c r="F128" s="10"/>
    </row>
    <row r="129" spans="1:6" ht="12.75">
      <c r="A129" s="10"/>
      <c r="B129" s="10"/>
      <c r="C129" s="10"/>
      <c r="D129" s="10"/>
      <c r="E129" s="10"/>
      <c r="F129" s="10"/>
    </row>
    <row r="130" spans="1:6" ht="12.75">
      <c r="A130" s="10"/>
      <c r="B130" s="10"/>
      <c r="C130" s="10"/>
      <c r="D130" s="10"/>
      <c r="E130" s="10"/>
      <c r="F130" s="10"/>
    </row>
    <row r="131" spans="1:6" ht="12.75">
      <c r="A131" s="10"/>
      <c r="B131" s="10"/>
      <c r="C131" s="10"/>
      <c r="D131" s="10"/>
      <c r="E131" s="10"/>
      <c r="F131" s="10"/>
    </row>
    <row r="132" spans="1:6" ht="12.75">
      <c r="A132" s="10"/>
      <c r="B132" s="10"/>
      <c r="C132" s="10"/>
      <c r="D132" s="10"/>
      <c r="E132" s="10"/>
      <c r="F132" s="10"/>
    </row>
    <row r="133" spans="1:6" ht="12.75">
      <c r="A133" s="10"/>
      <c r="B133" s="10"/>
      <c r="C133" s="10"/>
      <c r="D133" s="10"/>
      <c r="E133" s="10"/>
      <c r="F133" s="10"/>
    </row>
    <row r="134" spans="1:6" ht="12.75">
      <c r="A134" s="10"/>
      <c r="B134" s="10"/>
      <c r="C134" s="10"/>
      <c r="D134" s="10"/>
      <c r="E134" s="10"/>
      <c r="F134" s="10"/>
    </row>
    <row r="135" spans="1:6" ht="12.75">
      <c r="A135" s="10"/>
      <c r="B135" s="10"/>
      <c r="C135" s="10"/>
      <c r="D135" s="10"/>
      <c r="E135" s="10"/>
      <c r="F135" s="10"/>
    </row>
    <row r="136" spans="1:6" ht="12.75">
      <c r="A136" s="10"/>
      <c r="B136" s="10"/>
      <c r="C136" s="10"/>
      <c r="D136" s="10"/>
      <c r="E136" s="10"/>
      <c r="F136" s="10"/>
    </row>
    <row r="137" spans="1:6" ht="12.75">
      <c r="A137" s="10"/>
      <c r="B137" s="10"/>
      <c r="C137" s="10"/>
      <c r="D137" s="10"/>
      <c r="E137" s="10"/>
      <c r="F137" s="10"/>
    </row>
    <row r="138" spans="1:6" ht="12.75">
      <c r="A138" s="10"/>
      <c r="B138" s="10"/>
      <c r="C138" s="10"/>
      <c r="D138" s="10"/>
      <c r="E138" s="10"/>
      <c r="F138" s="10"/>
    </row>
    <row r="139" spans="1:6" ht="12.75">
      <c r="A139" s="10"/>
      <c r="B139" s="10"/>
      <c r="C139" s="10"/>
      <c r="D139" s="10"/>
      <c r="E139" s="10"/>
      <c r="F139" s="10"/>
    </row>
    <row r="140" spans="1:6" ht="12.75">
      <c r="A140" s="10"/>
      <c r="B140" s="10"/>
      <c r="C140" s="10"/>
      <c r="D140" s="10"/>
      <c r="E140" s="10"/>
      <c r="F140" s="10"/>
    </row>
    <row r="141" spans="1:6" ht="12.75">
      <c r="A141" s="10"/>
      <c r="B141" s="10"/>
      <c r="C141" s="10"/>
      <c r="D141" s="10"/>
      <c r="E141" s="10"/>
      <c r="F141" s="10"/>
    </row>
    <row r="142" spans="1:6" ht="12.75">
      <c r="A142" s="10"/>
      <c r="B142" s="10"/>
      <c r="C142" s="10"/>
      <c r="D142" s="10"/>
      <c r="E142" s="10"/>
      <c r="F142" s="10"/>
    </row>
    <row r="143" spans="1:6" ht="12.75">
      <c r="A143" s="10"/>
      <c r="B143" s="10"/>
      <c r="C143" s="10"/>
      <c r="D143" s="10"/>
      <c r="E143" s="10"/>
      <c r="F143" s="10"/>
    </row>
    <row r="144" spans="1:6" ht="12.75">
      <c r="A144" s="10"/>
      <c r="B144" s="10"/>
      <c r="C144" s="10"/>
      <c r="D144" s="10"/>
      <c r="E144" s="10"/>
      <c r="F144" s="10"/>
    </row>
    <row r="145" spans="1:6" ht="12.75">
      <c r="A145" s="10"/>
      <c r="B145" s="10"/>
      <c r="C145" s="10"/>
      <c r="D145" s="10"/>
      <c r="E145" s="10"/>
      <c r="F145" s="10"/>
    </row>
    <row r="146" spans="1:6" ht="12.75">
      <c r="A146" s="10"/>
      <c r="B146" s="10"/>
      <c r="C146" s="10"/>
      <c r="D146" s="10"/>
      <c r="E146" s="10"/>
      <c r="F146" s="10"/>
    </row>
    <row r="147" spans="1:6" ht="12.75">
      <c r="A147" s="10"/>
      <c r="B147" s="10"/>
      <c r="C147" s="10"/>
      <c r="D147" s="10"/>
      <c r="E147" s="10"/>
      <c r="F147" s="10"/>
    </row>
    <row r="148" spans="1:6" ht="12.75">
      <c r="A148" s="10"/>
      <c r="B148" s="10"/>
      <c r="C148" s="10"/>
      <c r="D148" s="10"/>
      <c r="E148" s="10"/>
      <c r="F148" s="10"/>
    </row>
    <row r="149" spans="1:6" ht="12.75">
      <c r="A149" s="10"/>
      <c r="B149" s="10"/>
      <c r="C149" s="10"/>
      <c r="D149" s="10"/>
      <c r="E149" s="10"/>
      <c r="F149" s="10"/>
    </row>
    <row r="150" spans="1:6" ht="12.75">
      <c r="A150" s="10"/>
      <c r="B150" s="10"/>
      <c r="C150" s="10"/>
      <c r="D150" s="10"/>
      <c r="E150" s="10"/>
      <c r="F150" s="10"/>
    </row>
    <row r="151" spans="1:6" ht="12.75">
      <c r="A151" s="10"/>
      <c r="B151" s="10"/>
      <c r="C151" s="10"/>
      <c r="D151" s="10"/>
      <c r="E151" s="10"/>
      <c r="F151" s="10"/>
    </row>
    <row r="152" spans="1:6" ht="12.75">
      <c r="A152" s="10"/>
      <c r="B152" s="10"/>
      <c r="C152" s="10"/>
      <c r="D152" s="10"/>
      <c r="E152" s="10"/>
      <c r="F152" s="10"/>
    </row>
    <row r="153" spans="1:6" ht="12.75">
      <c r="A153" s="10"/>
      <c r="B153" s="10"/>
      <c r="C153" s="10"/>
      <c r="D153" s="10"/>
      <c r="E153" s="10"/>
      <c r="F153" s="10"/>
    </row>
    <row r="154" spans="1:6" ht="12.75">
      <c r="A154" s="10"/>
      <c r="B154" s="10"/>
      <c r="C154" s="10"/>
      <c r="D154" s="10"/>
      <c r="E154" s="10"/>
      <c r="F154" s="10"/>
    </row>
    <row r="155" spans="1:6" ht="12.75">
      <c r="A155" s="10"/>
      <c r="B155" s="10"/>
      <c r="C155" s="10"/>
      <c r="D155" s="10"/>
      <c r="E155" s="10"/>
      <c r="F155" s="10"/>
    </row>
    <row r="156" spans="1:6" ht="12.75">
      <c r="A156" s="10"/>
      <c r="B156" s="10"/>
      <c r="C156" s="10"/>
      <c r="D156" s="10"/>
      <c r="E156" s="10"/>
      <c r="F156" s="10"/>
    </row>
    <row r="157" spans="1:6" ht="12.75">
      <c r="A157" s="10"/>
      <c r="B157" s="10"/>
      <c r="C157" s="10"/>
      <c r="D157" s="10"/>
      <c r="E157" s="10"/>
      <c r="F157" s="10"/>
    </row>
    <row r="158" spans="1:6" ht="12.75">
      <c r="A158" s="10"/>
      <c r="B158" s="10"/>
      <c r="C158" s="10"/>
      <c r="D158" s="10"/>
      <c r="E158" s="10"/>
      <c r="F158" s="10"/>
    </row>
    <row r="159" spans="1:6" ht="12.75">
      <c r="A159" s="10"/>
      <c r="B159" s="10"/>
      <c r="C159" s="10"/>
      <c r="D159" s="10"/>
      <c r="E159" s="10"/>
      <c r="F159" s="10"/>
    </row>
    <row r="160" spans="1:6" ht="12.75">
      <c r="A160" s="10"/>
      <c r="B160" s="10"/>
      <c r="C160" s="10"/>
      <c r="D160" s="10"/>
      <c r="E160" s="10"/>
      <c r="F160" s="10"/>
    </row>
    <row r="161" spans="1:6" ht="12.75">
      <c r="A161" s="10"/>
      <c r="B161" s="10"/>
      <c r="C161" s="10"/>
      <c r="D161" s="10"/>
      <c r="E161" s="10"/>
      <c r="F161" s="10"/>
    </row>
    <row r="162" spans="1:6" ht="12.75">
      <c r="A162" s="10"/>
      <c r="B162" s="10"/>
      <c r="C162" s="10"/>
      <c r="D162" s="10"/>
      <c r="E162" s="10"/>
      <c r="F162" s="10"/>
    </row>
    <row r="163" spans="1:6" ht="12.75">
      <c r="A163" s="10"/>
      <c r="B163" s="10"/>
      <c r="C163" s="10"/>
      <c r="D163" s="10"/>
      <c r="E163" s="10"/>
      <c r="F163" s="10"/>
    </row>
    <row r="164" spans="1:6" ht="12.75">
      <c r="A164" s="10"/>
      <c r="B164" s="10"/>
      <c r="C164" s="10"/>
      <c r="D164" s="10"/>
      <c r="E164" s="10"/>
      <c r="F164" s="10"/>
    </row>
    <row r="165" spans="1:6" ht="12.75">
      <c r="A165" s="10"/>
      <c r="B165" s="10"/>
      <c r="C165" s="10"/>
      <c r="D165" s="10"/>
      <c r="E165" s="10"/>
      <c r="F165" s="10"/>
    </row>
    <row r="166" spans="1:6" ht="12.75">
      <c r="A166" s="10"/>
      <c r="B166" s="10"/>
      <c r="C166" s="10"/>
      <c r="D166" s="10"/>
      <c r="E166" s="10"/>
      <c r="F166" s="10"/>
    </row>
    <row r="167" spans="1:6" ht="12.75">
      <c r="A167" s="10"/>
      <c r="B167" s="10"/>
      <c r="C167" s="10"/>
      <c r="D167" s="10"/>
      <c r="E167" s="10"/>
      <c r="F167" s="10"/>
    </row>
    <row r="168" spans="1:6" ht="12.75">
      <c r="A168" s="10"/>
      <c r="B168" s="10"/>
      <c r="C168" s="10"/>
      <c r="D168" s="10"/>
      <c r="E168" s="10"/>
      <c r="F168" s="10"/>
    </row>
    <row r="169" spans="1:6" ht="12.75">
      <c r="A169" s="10"/>
      <c r="B169" s="10"/>
      <c r="C169" s="10"/>
      <c r="D169" s="10"/>
      <c r="E169" s="10"/>
      <c r="F169" s="10"/>
    </row>
    <row r="170" spans="1:6" ht="12.75">
      <c r="A170" s="10"/>
      <c r="B170" s="10"/>
      <c r="C170" s="10"/>
      <c r="D170" s="10"/>
      <c r="E170" s="10"/>
      <c r="F170" s="10"/>
    </row>
    <row r="171" spans="1:6" ht="12.75">
      <c r="A171" s="10"/>
      <c r="B171" s="10"/>
      <c r="C171" s="10"/>
      <c r="D171" s="10"/>
      <c r="E171" s="10"/>
      <c r="F171" s="10"/>
    </row>
    <row r="172" spans="1:6" ht="12.75">
      <c r="A172" s="10"/>
      <c r="B172" s="10"/>
      <c r="C172" s="10"/>
      <c r="D172" s="10"/>
      <c r="E172" s="10"/>
      <c r="F172" s="10"/>
    </row>
    <row r="173" spans="1:6" ht="12.75">
      <c r="A173" s="10"/>
      <c r="B173" s="10"/>
      <c r="C173" s="10"/>
      <c r="D173" s="10"/>
      <c r="E173" s="10"/>
      <c r="F173" s="10"/>
    </row>
    <row r="174" spans="1:6" ht="12.75">
      <c r="A174" s="10"/>
      <c r="B174" s="10"/>
      <c r="C174" s="10"/>
      <c r="D174" s="10"/>
      <c r="E174" s="10"/>
      <c r="F174" s="10"/>
    </row>
    <row r="175" spans="1:6" ht="12.75">
      <c r="A175" s="10"/>
      <c r="B175" s="10"/>
      <c r="C175" s="10"/>
      <c r="D175" s="10"/>
      <c r="E175" s="10"/>
      <c r="F175" s="10"/>
    </row>
    <row r="176" spans="1:6" ht="12.75">
      <c r="A176" s="10"/>
      <c r="B176" s="10"/>
      <c r="C176" s="10"/>
      <c r="D176" s="10"/>
      <c r="E176" s="10"/>
      <c r="F176" s="10"/>
    </row>
    <row r="177" spans="1:6" ht="12.75">
      <c r="A177" s="10"/>
      <c r="B177" s="10"/>
      <c r="C177" s="10"/>
      <c r="D177" s="10"/>
      <c r="E177" s="10"/>
      <c r="F177" s="10"/>
    </row>
    <row r="178" spans="1:6" ht="12.75">
      <c r="A178" s="10"/>
      <c r="B178" s="10"/>
      <c r="C178" s="10"/>
      <c r="D178" s="10"/>
      <c r="E178" s="10"/>
      <c r="F178" s="10"/>
    </row>
    <row r="179" spans="1:6" ht="12.75">
      <c r="A179" s="10"/>
      <c r="B179" s="10"/>
      <c r="C179" s="10"/>
      <c r="D179" s="10"/>
      <c r="E179" s="10"/>
      <c r="F179" s="10"/>
    </row>
    <row r="180" spans="1:6" ht="12.75">
      <c r="A180" s="10"/>
      <c r="B180" s="10"/>
      <c r="C180" s="10"/>
      <c r="D180" s="10"/>
      <c r="E180" s="10"/>
      <c r="F180" s="10"/>
    </row>
    <row r="181" spans="1:6" ht="12.75">
      <c r="A181" s="10"/>
      <c r="B181" s="10"/>
      <c r="C181" s="10"/>
      <c r="D181" s="10"/>
      <c r="E181" s="10"/>
      <c r="F181" s="10"/>
    </row>
    <row r="182" spans="1:6" ht="12.75">
      <c r="A182" s="10"/>
      <c r="B182" s="10"/>
      <c r="C182" s="10"/>
      <c r="D182" s="10"/>
      <c r="E182" s="10"/>
      <c r="F182" s="10"/>
    </row>
    <row r="183" spans="1:6" ht="12.75">
      <c r="A183" s="10"/>
      <c r="B183" s="10"/>
      <c r="C183" s="10"/>
      <c r="D183" s="10"/>
      <c r="E183" s="10"/>
      <c r="F183" s="10"/>
    </row>
    <row r="184" spans="1:6" ht="12.75">
      <c r="A184" s="10"/>
      <c r="B184" s="10"/>
      <c r="C184" s="10"/>
      <c r="D184" s="10"/>
      <c r="E184" s="10"/>
      <c r="F184" s="10"/>
    </row>
    <row r="185" spans="1:6" ht="12.75">
      <c r="A185" s="10"/>
      <c r="B185" s="10"/>
      <c r="C185" s="10"/>
      <c r="D185" s="10"/>
      <c r="E185" s="10"/>
      <c r="F185" s="10"/>
    </row>
    <row r="186" spans="1:6" ht="12.75">
      <c r="A186" s="10"/>
      <c r="B186" s="10"/>
      <c r="C186" s="10"/>
      <c r="D186" s="10"/>
      <c r="E186" s="10"/>
      <c r="F186" s="10"/>
    </row>
    <row r="187" spans="1:6" ht="12.75">
      <c r="A187" s="10"/>
      <c r="B187" s="10"/>
      <c r="C187" s="10"/>
      <c r="D187" s="10"/>
      <c r="E187" s="10"/>
      <c r="F187" s="10"/>
    </row>
    <row r="188" spans="1:6" ht="12.75">
      <c r="A188" s="10"/>
      <c r="B188" s="10"/>
      <c r="C188" s="10"/>
      <c r="D188" s="10"/>
      <c r="E188" s="10"/>
      <c r="F188" s="10"/>
    </row>
    <row r="189" spans="1:6" ht="12.75">
      <c r="A189" s="10"/>
      <c r="B189" s="10"/>
      <c r="C189" s="10"/>
      <c r="D189" s="10"/>
      <c r="E189" s="10"/>
      <c r="F189" s="10"/>
    </row>
    <row r="190" spans="1:6" ht="12.75">
      <c r="A190" s="10"/>
      <c r="B190" s="10"/>
      <c r="C190" s="10"/>
      <c r="D190" s="10"/>
      <c r="E190" s="10"/>
      <c r="F190" s="10"/>
    </row>
    <row r="191" spans="1:6" ht="12.75">
      <c r="A191" s="10"/>
      <c r="B191" s="10"/>
      <c r="C191" s="10"/>
      <c r="D191" s="10"/>
      <c r="E191" s="10"/>
      <c r="F191" s="10"/>
    </row>
    <row r="192" spans="1:6" ht="12.75">
      <c r="A192" s="10"/>
      <c r="B192" s="10"/>
      <c r="C192" s="10"/>
      <c r="D192" s="10"/>
      <c r="E192" s="10"/>
      <c r="F192" s="10"/>
    </row>
    <row r="193" spans="1:6" ht="12.75">
      <c r="A193" s="10"/>
      <c r="B193" s="10"/>
      <c r="C193" s="10"/>
      <c r="D193" s="10"/>
      <c r="E193" s="10"/>
      <c r="F193" s="10"/>
    </row>
    <row r="194" spans="1:6" ht="12.75">
      <c r="A194" s="10"/>
      <c r="B194" s="10"/>
      <c r="C194" s="10"/>
      <c r="D194" s="10"/>
      <c r="E194" s="10"/>
      <c r="F194" s="10"/>
    </row>
    <row r="195" spans="1:6" ht="12.75">
      <c r="A195" s="10"/>
      <c r="B195" s="10"/>
      <c r="C195" s="10"/>
      <c r="D195" s="10"/>
      <c r="E195" s="10"/>
      <c r="F195" s="10"/>
    </row>
    <row r="196" spans="1:6" ht="12.75">
      <c r="A196" s="10"/>
      <c r="B196" s="10"/>
      <c r="C196" s="10"/>
      <c r="D196" s="10"/>
      <c r="E196" s="10"/>
      <c r="F196" s="10"/>
    </row>
    <row r="197" spans="1:6" ht="12.75">
      <c r="A197" s="10"/>
      <c r="B197" s="10"/>
      <c r="C197" s="10"/>
      <c r="D197" s="10"/>
      <c r="E197" s="10"/>
      <c r="F197" s="10"/>
    </row>
    <row r="198" spans="1:6" ht="12.75">
      <c r="A198" s="10"/>
      <c r="B198" s="10"/>
      <c r="C198" s="10"/>
      <c r="D198" s="10"/>
      <c r="E198" s="10"/>
      <c r="F198" s="10"/>
    </row>
    <row r="199" spans="1:6" ht="12.75">
      <c r="A199" s="10"/>
      <c r="B199" s="10"/>
      <c r="C199" s="10"/>
      <c r="D199" s="10"/>
      <c r="E199" s="10"/>
      <c r="F199" s="10"/>
    </row>
    <row r="200" spans="1:6" ht="12.75">
      <c r="A200" s="10"/>
      <c r="B200" s="10"/>
      <c r="C200" s="10"/>
      <c r="D200" s="10"/>
      <c r="E200" s="10"/>
      <c r="F200" s="10"/>
    </row>
    <row r="201" spans="1:6" ht="12.75">
      <c r="A201" s="10"/>
      <c r="B201" s="10"/>
      <c r="C201" s="10"/>
      <c r="D201" s="10"/>
      <c r="E201" s="10"/>
      <c r="F201" s="10"/>
    </row>
    <row r="202" spans="1:6" ht="12.75">
      <c r="A202" s="10"/>
      <c r="B202" s="10"/>
      <c r="C202" s="10"/>
      <c r="D202" s="10"/>
      <c r="E202" s="10"/>
      <c r="F202" s="10"/>
    </row>
    <row r="203" spans="1:6" ht="12.75">
      <c r="A203" s="10"/>
      <c r="B203" s="10"/>
      <c r="C203" s="10"/>
      <c r="D203" s="10"/>
      <c r="E203" s="10"/>
      <c r="F203" s="10"/>
    </row>
    <row r="204" spans="1:6" ht="12.75">
      <c r="A204" s="10"/>
      <c r="B204" s="10"/>
      <c r="C204" s="10"/>
      <c r="D204" s="10"/>
      <c r="E204" s="10"/>
      <c r="F204" s="10"/>
    </row>
    <row r="205" spans="1:6" ht="12.75">
      <c r="A205" s="10"/>
      <c r="B205" s="10"/>
      <c r="C205" s="10"/>
      <c r="D205" s="10"/>
      <c r="E205" s="10"/>
      <c r="F205" s="10"/>
    </row>
    <row r="206" spans="1:6" ht="12.75">
      <c r="A206" s="10"/>
      <c r="B206" s="10"/>
      <c r="C206" s="10"/>
      <c r="D206" s="10"/>
      <c r="E206" s="10"/>
      <c r="F206" s="10"/>
    </row>
    <row r="207" spans="1:6" ht="12.75">
      <c r="A207" s="10"/>
      <c r="B207" s="10"/>
      <c r="C207" s="10"/>
      <c r="D207" s="10"/>
      <c r="E207" s="10"/>
      <c r="F207" s="10"/>
    </row>
    <row r="208" spans="1:6" ht="12.75">
      <c r="A208" s="10"/>
      <c r="B208" s="10"/>
      <c r="C208" s="10"/>
      <c r="D208" s="10"/>
      <c r="E208" s="10"/>
      <c r="F208" s="10"/>
    </row>
    <row r="209" spans="1:6" ht="12.75">
      <c r="A209" s="10"/>
      <c r="B209" s="10"/>
      <c r="C209" s="10"/>
      <c r="D209" s="10"/>
      <c r="E209" s="10"/>
      <c r="F209" s="10"/>
    </row>
    <row r="210" spans="1:6" ht="12.75">
      <c r="A210" s="10"/>
      <c r="B210" s="10"/>
      <c r="C210" s="10"/>
      <c r="D210" s="10"/>
      <c r="E210" s="10"/>
      <c r="F210" s="10"/>
    </row>
    <row r="211" spans="1:6" ht="12.75">
      <c r="A211" s="10"/>
      <c r="B211" s="10"/>
      <c r="C211" s="10"/>
      <c r="D211" s="10"/>
      <c r="E211" s="10"/>
      <c r="F211" s="10"/>
    </row>
    <row r="212" spans="1:6" ht="12.75">
      <c r="A212" s="10"/>
      <c r="B212" s="10"/>
      <c r="C212" s="10"/>
      <c r="D212" s="10"/>
      <c r="E212" s="10"/>
      <c r="F212" s="10"/>
    </row>
    <row r="213" spans="1:6" ht="12.75">
      <c r="A213" s="10"/>
      <c r="B213" s="10"/>
      <c r="C213" s="10"/>
      <c r="D213" s="10"/>
      <c r="E213" s="10"/>
      <c r="F213" s="10"/>
    </row>
    <row r="214" spans="1:6" ht="12.75">
      <c r="A214" s="10"/>
      <c r="B214" s="10"/>
      <c r="C214" s="10"/>
      <c r="D214" s="10"/>
      <c r="E214" s="10"/>
      <c r="F214" s="10"/>
    </row>
    <row r="215" spans="1:6" ht="12.75">
      <c r="A215" s="10"/>
      <c r="B215" s="10"/>
      <c r="C215" s="10"/>
      <c r="D215" s="10"/>
      <c r="E215" s="10"/>
      <c r="F215" s="10"/>
    </row>
    <row r="216" spans="1:6" ht="12.75">
      <c r="A216" s="10"/>
      <c r="B216" s="10"/>
      <c r="C216" s="10"/>
      <c r="D216" s="10"/>
      <c r="E216" s="10"/>
      <c r="F216" s="10"/>
    </row>
    <row r="217" spans="1:6" ht="12.75">
      <c r="A217" s="10"/>
      <c r="B217" s="10"/>
      <c r="C217" s="10"/>
      <c r="D217" s="10"/>
      <c r="E217" s="10"/>
      <c r="F217" s="10"/>
    </row>
    <row r="218" spans="1:6" ht="12.75">
      <c r="A218" s="10"/>
      <c r="B218" s="10"/>
      <c r="C218" s="10"/>
      <c r="D218" s="10"/>
      <c r="E218" s="10"/>
      <c r="F218" s="10"/>
    </row>
    <row r="219" spans="1:6" ht="12.75">
      <c r="A219" s="10"/>
      <c r="B219" s="10"/>
      <c r="C219" s="10"/>
      <c r="D219" s="10"/>
      <c r="E219" s="10"/>
      <c r="F219" s="10"/>
    </row>
    <row r="220" spans="1:6" ht="12.75">
      <c r="A220" s="10"/>
      <c r="B220" s="10"/>
      <c r="C220" s="10"/>
      <c r="D220" s="10"/>
      <c r="E220" s="10"/>
      <c r="F220" s="10"/>
    </row>
    <row r="221" spans="1:6" ht="12.75">
      <c r="A221" s="10"/>
      <c r="B221" s="10"/>
      <c r="C221" s="10"/>
      <c r="D221" s="10"/>
      <c r="E221" s="10"/>
      <c r="F221" s="10"/>
    </row>
    <row r="222" spans="1:6" ht="12.75">
      <c r="A222" s="10"/>
      <c r="B222" s="10"/>
      <c r="C222" s="10"/>
      <c r="D222" s="10"/>
      <c r="E222" s="10"/>
      <c r="F222" s="10"/>
    </row>
    <row r="223" spans="1:6" ht="12.75">
      <c r="A223" s="10"/>
      <c r="B223" s="10"/>
      <c r="C223" s="10"/>
      <c r="D223" s="10"/>
      <c r="E223" s="10"/>
      <c r="F223" s="10"/>
    </row>
    <row r="224" spans="1:6" ht="12.75">
      <c r="A224" s="10"/>
      <c r="B224" s="10"/>
      <c r="C224" s="10"/>
      <c r="D224" s="10"/>
      <c r="E224" s="10"/>
      <c r="F224" s="10"/>
    </row>
    <row r="225" spans="1:6" ht="12.75">
      <c r="A225" s="10"/>
      <c r="B225" s="10"/>
      <c r="C225" s="10"/>
      <c r="D225" s="10"/>
      <c r="E225" s="10"/>
      <c r="F225" s="10"/>
    </row>
    <row r="226" spans="1:6" ht="12.75">
      <c r="A226" s="10"/>
      <c r="B226" s="10"/>
      <c r="C226" s="10"/>
      <c r="D226" s="10"/>
      <c r="E226" s="10"/>
      <c r="F226" s="10"/>
    </row>
    <row r="227" spans="1:6" ht="12.75">
      <c r="A227" s="10"/>
      <c r="B227" s="10"/>
      <c r="C227" s="10"/>
      <c r="D227" s="10"/>
      <c r="E227" s="10"/>
      <c r="F227" s="10"/>
    </row>
    <row r="228" spans="1:6" ht="12.75">
      <c r="A228" s="10"/>
      <c r="B228" s="10"/>
      <c r="C228" s="10"/>
      <c r="D228" s="10"/>
      <c r="E228" s="10"/>
      <c r="F228" s="10"/>
    </row>
    <row r="229" spans="1:6" ht="12.75">
      <c r="A229" s="10"/>
      <c r="B229" s="10"/>
      <c r="C229" s="10"/>
      <c r="D229" s="10"/>
      <c r="E229" s="10"/>
      <c r="F229" s="10"/>
    </row>
    <row r="230" spans="1:6" ht="12.75">
      <c r="A230" s="10"/>
      <c r="B230" s="10"/>
      <c r="C230" s="10"/>
      <c r="D230" s="10"/>
      <c r="E230" s="10"/>
      <c r="F230" s="10"/>
    </row>
  </sheetData>
  <sheetProtection/>
  <mergeCells count="15">
    <mergeCell ref="A56:C56"/>
    <mergeCell ref="F74:G74"/>
    <mergeCell ref="A95:C95"/>
    <mergeCell ref="A73:B73"/>
    <mergeCell ref="A92:C92"/>
    <mergeCell ref="A4:F4"/>
    <mergeCell ref="A5:F5"/>
    <mergeCell ref="A15:F15"/>
    <mergeCell ref="D17:E17"/>
    <mergeCell ref="D18:E18"/>
    <mergeCell ref="A72:B72"/>
    <mergeCell ref="E70:G70"/>
    <mergeCell ref="A36:F36"/>
    <mergeCell ref="A37:F37"/>
    <mergeCell ref="A54:F54"/>
  </mergeCells>
  <printOptions/>
  <pageMargins left="0" right="0" top="0" bottom="0" header="0.5118110236220472" footer="0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103">
      <selection activeCell="C92" sqref="C92"/>
    </sheetView>
  </sheetViews>
  <sheetFormatPr defaultColWidth="9.00390625" defaultRowHeight="12.75"/>
  <cols>
    <col min="1" max="1" width="25.125" style="0" customWidth="1"/>
    <col min="2" max="2" width="11.50390625" style="0" customWidth="1"/>
    <col min="3" max="3" width="14.625" style="0" customWidth="1"/>
    <col min="4" max="4" width="12.125" style="0" customWidth="1"/>
    <col min="5" max="5" width="12.50390625" style="0" customWidth="1"/>
    <col min="6" max="6" width="10.875" style="0" customWidth="1"/>
    <col min="7" max="7" width="12.625" style="0" customWidth="1"/>
  </cols>
  <sheetData>
    <row r="1" spans="1:6" ht="12.75">
      <c r="A1" s="8"/>
      <c r="B1" s="8"/>
      <c r="C1" s="8"/>
      <c r="D1" s="8"/>
      <c r="E1" s="8"/>
      <c r="F1" s="8"/>
    </row>
    <row r="2" spans="1:6" ht="12.75">
      <c r="A2" s="216" t="s">
        <v>448</v>
      </c>
      <c r="B2" s="216"/>
      <c r="C2" s="216"/>
      <c r="D2" s="216"/>
      <c r="E2" s="216"/>
      <c r="F2" s="216"/>
    </row>
    <row r="3" spans="1:6" ht="12.75">
      <c r="A3" s="228" t="s">
        <v>28</v>
      </c>
      <c r="B3" s="228"/>
      <c r="C3" s="228"/>
      <c r="D3" s="228"/>
      <c r="E3" s="228"/>
      <c r="F3" s="228"/>
    </row>
    <row r="4" spans="1:6" ht="12.75">
      <c r="A4" s="39"/>
      <c r="B4" s="65" t="s">
        <v>48</v>
      </c>
      <c r="C4" s="217" t="s">
        <v>379</v>
      </c>
      <c r="D4" s="228"/>
      <c r="E4" s="9" t="s">
        <v>45</v>
      </c>
      <c r="F4" s="10"/>
    </row>
    <row r="5" spans="1:6" ht="12.75">
      <c r="A5" s="39"/>
      <c r="B5" s="9"/>
      <c r="C5" s="9"/>
      <c r="D5" s="10"/>
      <c r="E5" s="9"/>
      <c r="F5" s="10"/>
    </row>
    <row r="6" spans="1:6" ht="12.75">
      <c r="A6" s="39" t="s">
        <v>21</v>
      </c>
      <c r="B6" s="40"/>
      <c r="C6" s="40"/>
      <c r="D6" s="40"/>
      <c r="E6" s="9" t="s">
        <v>380</v>
      </c>
      <c r="F6" s="10"/>
    </row>
    <row r="7" spans="1:6" ht="12.75">
      <c r="A7" s="66" t="s">
        <v>262</v>
      </c>
      <c r="B7" s="67"/>
      <c r="C7" s="67"/>
      <c r="D7" s="67"/>
      <c r="E7" s="68" t="s">
        <v>698</v>
      </c>
      <c r="F7" s="69"/>
    </row>
    <row r="8" spans="1:6" ht="12.75">
      <c r="A8" s="66" t="s">
        <v>263</v>
      </c>
      <c r="B8" s="67"/>
      <c r="C8" s="67"/>
      <c r="D8" s="67"/>
      <c r="E8" s="68" t="s">
        <v>381</v>
      </c>
      <c r="F8" s="69"/>
    </row>
    <row r="9" spans="1:6" ht="12.75">
      <c r="A9" s="66" t="s">
        <v>264</v>
      </c>
      <c r="B9" s="68"/>
      <c r="C9" s="69"/>
      <c r="D9" s="69"/>
      <c r="E9" s="9" t="s">
        <v>382</v>
      </c>
      <c r="F9" s="9"/>
    </row>
    <row r="10" spans="1:6" ht="12.75">
      <c r="A10" s="39" t="s">
        <v>265</v>
      </c>
      <c r="B10" s="40"/>
      <c r="C10" s="40"/>
      <c r="D10" s="40"/>
      <c r="E10" s="9" t="s">
        <v>388</v>
      </c>
      <c r="F10" s="9"/>
    </row>
    <row r="11" spans="1:6" ht="12.75">
      <c r="A11" s="39" t="s">
        <v>455</v>
      </c>
      <c r="B11" s="40"/>
      <c r="C11" s="40"/>
      <c r="D11" s="40"/>
      <c r="E11" s="9"/>
      <c r="F11" s="10"/>
    </row>
    <row r="12" spans="1:6" ht="12.75">
      <c r="A12" s="39"/>
      <c r="B12" s="40"/>
      <c r="C12" s="40"/>
      <c r="D12" s="40"/>
      <c r="E12" s="9"/>
      <c r="F12" s="10"/>
    </row>
    <row r="13" spans="1:6" ht="12.75">
      <c r="A13" s="217" t="s">
        <v>578</v>
      </c>
      <c r="B13" s="217"/>
      <c r="C13" s="217"/>
      <c r="D13" s="217"/>
      <c r="E13" s="217"/>
      <c r="F13" s="217"/>
    </row>
    <row r="14" spans="1:6" ht="12.75">
      <c r="A14" s="65"/>
      <c r="B14" s="65"/>
      <c r="C14" s="65"/>
      <c r="D14" s="65"/>
      <c r="E14" s="65"/>
      <c r="F14" s="65"/>
    </row>
    <row r="15" spans="1:6" ht="12.75">
      <c r="A15" s="70" t="s">
        <v>0</v>
      </c>
      <c r="B15" s="71" t="s">
        <v>23</v>
      </c>
      <c r="C15" s="71" t="s">
        <v>5</v>
      </c>
      <c r="D15" s="229" t="s">
        <v>24</v>
      </c>
      <c r="E15" s="230"/>
      <c r="F15" s="71" t="s">
        <v>7</v>
      </c>
    </row>
    <row r="16" spans="1:6" ht="12.75">
      <c r="A16" s="72" t="s">
        <v>1</v>
      </c>
      <c r="B16" s="73" t="s">
        <v>2</v>
      </c>
      <c r="C16" s="73" t="s">
        <v>2</v>
      </c>
      <c r="D16" s="231" t="s">
        <v>450</v>
      </c>
      <c r="E16" s="232"/>
      <c r="F16" s="73" t="s">
        <v>8</v>
      </c>
    </row>
    <row r="17" spans="1:6" ht="12.75">
      <c r="A17" s="72"/>
      <c r="B17" s="74" t="s">
        <v>3</v>
      </c>
      <c r="C17" s="74" t="s">
        <v>3</v>
      </c>
      <c r="D17" s="75" t="s">
        <v>2</v>
      </c>
      <c r="E17" s="76" t="s">
        <v>6</v>
      </c>
      <c r="F17" s="73"/>
    </row>
    <row r="18" spans="1:6" ht="12.75">
      <c r="A18" s="77"/>
      <c r="B18" s="75" t="s">
        <v>4</v>
      </c>
      <c r="C18" s="75" t="s">
        <v>4</v>
      </c>
      <c r="D18" s="75" t="s">
        <v>4</v>
      </c>
      <c r="E18" s="75" t="s">
        <v>4</v>
      </c>
      <c r="F18" s="74"/>
    </row>
    <row r="19" spans="1:6" ht="12.75">
      <c r="A19" s="5" t="s">
        <v>613</v>
      </c>
      <c r="B19" s="76">
        <v>351573.77</v>
      </c>
      <c r="C19" s="76">
        <v>345257.01</v>
      </c>
      <c r="D19" s="76">
        <v>45157.32</v>
      </c>
      <c r="E19" s="76">
        <v>15423.32</v>
      </c>
      <c r="F19" s="70"/>
    </row>
    <row r="20" spans="1:6" ht="12.75">
      <c r="A20" s="76" t="s">
        <v>11</v>
      </c>
      <c r="B20" s="76">
        <v>114146.99</v>
      </c>
      <c r="C20" s="76">
        <v>113431.17</v>
      </c>
      <c r="D20" s="76">
        <v>13682.17</v>
      </c>
      <c r="E20" s="76">
        <v>4072.84</v>
      </c>
      <c r="F20" s="72"/>
    </row>
    <row r="21" spans="1:6" ht="12.75">
      <c r="A21" s="62" t="s">
        <v>65</v>
      </c>
      <c r="B21" s="62">
        <f>SUM(B19:B20)</f>
        <v>465720.76</v>
      </c>
      <c r="C21" s="62">
        <f>SUM(C19:C20)</f>
        <v>458688.18</v>
      </c>
      <c r="D21" s="62">
        <f>SUM(D19:D20)</f>
        <v>58839.49</v>
      </c>
      <c r="E21" s="62">
        <f>SUM(E19:E20)</f>
        <v>19496.16</v>
      </c>
      <c r="F21" s="78"/>
    </row>
    <row r="22" spans="1:6" ht="12.75">
      <c r="A22" s="76" t="s">
        <v>318</v>
      </c>
      <c r="B22" s="76">
        <v>77387.6</v>
      </c>
      <c r="C22" s="76">
        <v>74648.35</v>
      </c>
      <c r="D22" s="76">
        <v>12696.18</v>
      </c>
      <c r="E22" s="76">
        <v>6246.98</v>
      </c>
      <c r="F22" s="78"/>
    </row>
    <row r="23" spans="1:6" ht="12.75">
      <c r="A23" s="62" t="s">
        <v>13</v>
      </c>
      <c r="B23" s="62">
        <f>SUM(B21:B22)</f>
        <v>543108.36</v>
      </c>
      <c r="C23" s="62">
        <f>SUM(C21:C22)</f>
        <v>533336.53</v>
      </c>
      <c r="D23" s="62">
        <f>SUM(D21:D22)</f>
        <v>71535.67</v>
      </c>
      <c r="E23" s="62">
        <f>SUM(E21:E22)</f>
        <v>25743.14</v>
      </c>
      <c r="F23" s="78">
        <v>95</v>
      </c>
    </row>
    <row r="24" spans="1:6" ht="12.75">
      <c r="A24" s="62"/>
      <c r="B24" s="62"/>
      <c r="C24" s="62"/>
      <c r="D24" s="62"/>
      <c r="E24" s="62"/>
      <c r="F24" s="78"/>
    </row>
    <row r="25" spans="1:6" ht="12.75">
      <c r="A25" s="62"/>
      <c r="B25" s="62"/>
      <c r="C25" s="62"/>
      <c r="D25" s="62"/>
      <c r="E25" s="62"/>
      <c r="F25" s="78"/>
    </row>
    <row r="26" spans="1:6" ht="12.75">
      <c r="A26" s="62"/>
      <c r="B26" s="76"/>
      <c r="C26" s="76"/>
      <c r="D26" s="76"/>
      <c r="E26" s="76"/>
      <c r="F26" s="80"/>
    </row>
    <row r="27" spans="1:6" ht="12.75">
      <c r="A27" s="81" t="s">
        <v>71</v>
      </c>
      <c r="B27" s="82">
        <v>1059140.55</v>
      </c>
      <c r="C27" s="76">
        <v>998863.12</v>
      </c>
      <c r="D27" s="76"/>
      <c r="E27" s="76"/>
      <c r="F27" s="78"/>
    </row>
    <row r="28" spans="1:6" ht="12.75">
      <c r="A28" s="81" t="s">
        <v>79</v>
      </c>
      <c r="B28" s="82">
        <v>393196.85</v>
      </c>
      <c r="C28" s="76">
        <v>390208.25</v>
      </c>
      <c r="D28" s="76"/>
      <c r="E28" s="76"/>
      <c r="F28" s="78"/>
    </row>
    <row r="29" spans="1:6" ht="12.75">
      <c r="A29" s="81"/>
      <c r="B29" s="83"/>
      <c r="C29" s="62"/>
      <c r="D29" s="62"/>
      <c r="E29" s="62"/>
      <c r="F29" s="78"/>
    </row>
    <row r="30" spans="1:6" ht="12.75">
      <c r="A30" s="81" t="s">
        <v>73</v>
      </c>
      <c r="B30" s="83">
        <f>SUM(B27:B29)</f>
        <v>1452337.4</v>
      </c>
      <c r="C30" s="62">
        <f>SUM(C27:C29)</f>
        <v>1389071.37</v>
      </c>
      <c r="D30" s="62"/>
      <c r="E30" s="62"/>
      <c r="F30" s="79"/>
    </row>
    <row r="31" spans="1:6" ht="12.75">
      <c r="A31" s="84"/>
      <c r="B31" s="85"/>
      <c r="C31" s="86"/>
      <c r="D31" s="86"/>
      <c r="E31" s="86"/>
      <c r="F31" s="86"/>
    </row>
    <row r="32" spans="1:6" ht="12.75">
      <c r="A32" s="216" t="s">
        <v>246</v>
      </c>
      <c r="B32" s="216"/>
      <c r="C32" s="216"/>
      <c r="D32" s="216"/>
      <c r="E32" s="216"/>
      <c r="F32" s="216"/>
    </row>
    <row r="33" spans="1:6" ht="12.75">
      <c r="A33" s="216" t="s">
        <v>247</v>
      </c>
      <c r="B33" s="216"/>
      <c r="C33" s="216"/>
      <c r="D33" s="216"/>
      <c r="E33" s="216"/>
      <c r="F33" s="216"/>
    </row>
    <row r="34" spans="1:6" ht="12.75">
      <c r="A34" s="63"/>
      <c r="B34" s="63"/>
      <c r="C34" s="63"/>
      <c r="D34" s="63"/>
      <c r="E34" s="63"/>
      <c r="F34" s="63"/>
    </row>
    <row r="35" spans="1:6" ht="12.75">
      <c r="A35" s="87" t="s">
        <v>456</v>
      </c>
      <c r="B35" s="88"/>
      <c r="C35" s="88"/>
      <c r="D35" s="88"/>
      <c r="E35" s="89"/>
      <c r="F35" s="89">
        <v>36494.33</v>
      </c>
    </row>
    <row r="36" spans="1:6" ht="12.75">
      <c r="A36" s="131"/>
      <c r="B36" s="132"/>
      <c r="C36" s="132"/>
      <c r="D36" s="132"/>
      <c r="E36" s="133"/>
      <c r="F36" s="89"/>
    </row>
    <row r="37" spans="1:6" ht="12.75">
      <c r="A37" s="90" t="s">
        <v>15</v>
      </c>
      <c r="B37" s="91"/>
      <c r="C37" s="91"/>
      <c r="D37" s="91"/>
      <c r="E37" s="92"/>
      <c r="F37" s="43"/>
    </row>
    <row r="38" spans="1:6" ht="12.75">
      <c r="A38" s="93" t="s">
        <v>253</v>
      </c>
      <c r="B38" s="94"/>
      <c r="C38" s="94"/>
      <c r="D38" s="47"/>
      <c r="E38" s="43"/>
      <c r="F38" s="43">
        <f>SUM(C22)</f>
        <v>74648.35</v>
      </c>
    </row>
    <row r="39" spans="1:6" ht="12.75">
      <c r="A39" s="93" t="s">
        <v>254</v>
      </c>
      <c r="B39" s="94"/>
      <c r="C39" s="94"/>
      <c r="D39" s="47"/>
      <c r="E39" s="43"/>
      <c r="F39" s="43">
        <v>1904.4</v>
      </c>
    </row>
    <row r="40" spans="1:6" ht="12.75">
      <c r="A40" s="95" t="s">
        <v>14</v>
      </c>
      <c r="B40" s="96"/>
      <c r="C40" s="96"/>
      <c r="D40" s="96"/>
      <c r="E40" s="97"/>
      <c r="F40" s="97">
        <f>SUM(F38:F39)</f>
        <v>76552.75</v>
      </c>
    </row>
    <row r="41" spans="1:6" ht="12.75">
      <c r="A41" s="98"/>
      <c r="B41" s="99"/>
      <c r="C41" s="99"/>
      <c r="D41" s="99"/>
      <c r="E41" s="126"/>
      <c r="F41" s="97"/>
    </row>
    <row r="42" spans="1:6" ht="12.75">
      <c r="A42" s="98" t="s">
        <v>277</v>
      </c>
      <c r="B42" s="99"/>
      <c r="C42" s="100"/>
      <c r="D42" s="100"/>
      <c r="E42" s="101"/>
      <c r="F42" s="43">
        <v>25029.31</v>
      </c>
    </row>
    <row r="43" spans="1:6" ht="12.75">
      <c r="A43" s="98"/>
      <c r="B43" s="99"/>
      <c r="C43" s="100"/>
      <c r="D43" s="100"/>
      <c r="E43" s="101"/>
      <c r="F43" s="101"/>
    </row>
    <row r="44" spans="1:6" ht="12.75">
      <c r="A44" s="98" t="s">
        <v>16</v>
      </c>
      <c r="B44" s="99"/>
      <c r="C44" s="99"/>
      <c r="D44" s="99"/>
      <c r="E44" s="99"/>
      <c r="F44" s="80"/>
    </row>
    <row r="45" spans="1:6" ht="12.75">
      <c r="A45" s="102" t="s">
        <v>457</v>
      </c>
      <c r="B45" s="103"/>
      <c r="C45" s="103"/>
      <c r="D45" s="103"/>
      <c r="E45" s="103"/>
      <c r="F45" s="79">
        <f>SUM(F35+F40-F42)</f>
        <v>88017.77</v>
      </c>
    </row>
    <row r="46" spans="1:6" ht="12.75">
      <c r="A46" s="86"/>
      <c r="B46" s="86"/>
      <c r="C46" s="86"/>
      <c r="D46" s="86"/>
      <c r="E46" s="86"/>
      <c r="F46" s="86"/>
    </row>
    <row r="47" spans="1:6" ht="12.75">
      <c r="A47" s="104" t="s">
        <v>75</v>
      </c>
      <c r="B47" s="39"/>
      <c r="C47" s="39"/>
      <c r="D47" s="39"/>
      <c r="E47" s="39"/>
      <c r="F47" s="39"/>
    </row>
    <row r="48" spans="1:6" ht="12.75">
      <c r="A48" s="140"/>
      <c r="B48" s="85"/>
      <c r="C48" s="86"/>
      <c r="D48" s="86"/>
      <c r="E48" s="86"/>
      <c r="F48" s="86"/>
    </row>
    <row r="49" spans="1:6" ht="12.75">
      <c r="A49" s="84"/>
      <c r="B49" s="85"/>
      <c r="C49" s="86"/>
      <c r="D49" s="86"/>
      <c r="E49" s="86"/>
      <c r="F49" s="86"/>
    </row>
    <row r="50" spans="1:6" ht="12.75">
      <c r="A50" s="84"/>
      <c r="B50" s="85"/>
      <c r="C50" s="86"/>
      <c r="D50" s="86"/>
      <c r="E50" s="86"/>
      <c r="F50" s="86"/>
    </row>
    <row r="51" spans="1:6" ht="12.75">
      <c r="A51" s="84"/>
      <c r="B51" s="85"/>
      <c r="C51" s="86"/>
      <c r="D51" s="86"/>
      <c r="E51" s="86"/>
      <c r="F51" s="86"/>
    </row>
    <row r="52" spans="1:6" ht="12.75">
      <c r="A52" s="104"/>
      <c r="B52" s="39"/>
      <c r="C52" s="39"/>
      <c r="D52" s="39"/>
      <c r="E52" s="39"/>
      <c r="F52" s="39"/>
    </row>
    <row r="53" spans="1:6" ht="12.75">
      <c r="A53" s="217" t="s">
        <v>601</v>
      </c>
      <c r="B53" s="217"/>
      <c r="C53" s="217"/>
      <c r="D53" s="217"/>
      <c r="E53" s="217"/>
      <c r="F53" s="217"/>
    </row>
    <row r="54" spans="1:6" ht="12.75">
      <c r="A54" s="65"/>
      <c r="B54" s="65"/>
      <c r="C54" s="65"/>
      <c r="D54" s="65"/>
      <c r="E54" s="65"/>
      <c r="F54" s="65"/>
    </row>
    <row r="55" spans="1:6" ht="12.75">
      <c r="A55" s="215" t="s">
        <v>458</v>
      </c>
      <c r="B55" s="215"/>
      <c r="C55" s="215"/>
      <c r="D55" s="106">
        <v>-41330.87</v>
      </c>
      <c r="E55" s="65"/>
      <c r="F55" s="65"/>
    </row>
    <row r="56" spans="1:6" ht="12.75">
      <c r="A56" s="107" t="s">
        <v>257</v>
      </c>
      <c r="B56" s="108"/>
      <c r="C56" s="108"/>
      <c r="D56" s="65"/>
      <c r="E56" s="65"/>
      <c r="F56" s="65"/>
    </row>
    <row r="57" spans="1:6" ht="12.75">
      <c r="A57" s="219" t="s">
        <v>255</v>
      </c>
      <c r="B57" s="219"/>
      <c r="C57" s="219"/>
      <c r="D57" s="110">
        <f>SUM(B21)</f>
        <v>465720.76</v>
      </c>
      <c r="E57" s="65"/>
      <c r="F57" s="65"/>
    </row>
    <row r="58" spans="1:6" ht="12.75">
      <c r="A58" s="109" t="s">
        <v>274</v>
      </c>
      <c r="B58" s="109"/>
      <c r="C58" s="109"/>
      <c r="D58" s="110">
        <v>6855.84</v>
      </c>
      <c r="E58" s="65"/>
      <c r="F58" s="65"/>
    </row>
    <row r="59" spans="1:6" ht="12.75">
      <c r="A59" s="107" t="s">
        <v>268</v>
      </c>
      <c r="B59" s="107"/>
      <c r="C59" s="107"/>
      <c r="D59" s="106">
        <f>SUM(D57:D58)</f>
        <v>472576.60000000003</v>
      </c>
      <c r="E59" s="65"/>
      <c r="F59" s="65"/>
    </row>
    <row r="60" spans="1:6" ht="12.75">
      <c r="A60" s="107"/>
      <c r="B60" s="107"/>
      <c r="C60" s="107"/>
      <c r="D60" s="106"/>
      <c r="E60" s="65"/>
      <c r="F60" s="65"/>
    </row>
    <row r="61" spans="1:6" ht="12.75">
      <c r="A61" s="107"/>
      <c r="B61" s="107"/>
      <c r="C61" s="107"/>
      <c r="D61" s="106"/>
      <c r="E61" s="65"/>
      <c r="F61" s="65"/>
    </row>
    <row r="62" spans="1:6" ht="12.75">
      <c r="A62" s="107"/>
      <c r="B62" s="107"/>
      <c r="C62" s="107"/>
      <c r="D62" s="106"/>
      <c r="E62" s="65"/>
      <c r="F62" s="65"/>
    </row>
    <row r="63" spans="1:6" ht="12.75">
      <c r="A63" s="107"/>
      <c r="B63" s="107"/>
      <c r="C63" s="107"/>
      <c r="D63" s="106"/>
      <c r="E63" s="65"/>
      <c r="F63" s="65"/>
    </row>
    <row r="64" spans="1:6" ht="12.75">
      <c r="A64" s="107"/>
      <c r="B64" s="107"/>
      <c r="C64" s="107"/>
      <c r="D64" s="106"/>
      <c r="E64" s="65"/>
      <c r="F64" s="65"/>
    </row>
    <row r="65" spans="1:6" ht="12.75">
      <c r="A65" s="107"/>
      <c r="B65" s="107"/>
      <c r="C65" s="107"/>
      <c r="D65" s="106"/>
      <c r="E65" s="65"/>
      <c r="F65" s="65"/>
    </row>
    <row r="66" spans="1:6" ht="12.75">
      <c r="A66" s="107"/>
      <c r="B66" s="107"/>
      <c r="C66" s="107"/>
      <c r="D66" s="111"/>
      <c r="E66" s="65"/>
      <c r="F66" s="65"/>
    </row>
    <row r="67" spans="1:6" ht="12.75">
      <c r="A67" s="107" t="s">
        <v>258</v>
      </c>
      <c r="B67" s="108"/>
      <c r="C67" s="108"/>
      <c r="D67" s="65"/>
      <c r="E67" s="65"/>
      <c r="F67" s="65"/>
    </row>
    <row r="68" spans="1:6" ht="12.75">
      <c r="A68" s="108" t="s">
        <v>111</v>
      </c>
      <c r="B68" s="108"/>
      <c r="C68" s="108"/>
      <c r="D68" s="65"/>
      <c r="E68" s="65"/>
      <c r="F68" s="65"/>
    </row>
    <row r="69" spans="1:7" ht="12.75">
      <c r="A69" s="32" t="s">
        <v>250</v>
      </c>
      <c r="B69" s="33"/>
      <c r="C69" s="34" t="s">
        <v>483</v>
      </c>
      <c r="D69" s="34" t="s">
        <v>66</v>
      </c>
      <c r="E69" s="226" t="s">
        <v>490</v>
      </c>
      <c r="F69" s="214"/>
      <c r="G69" s="227"/>
    </row>
    <row r="70" spans="1:7" ht="12.75">
      <c r="A70" s="35" t="s">
        <v>251</v>
      </c>
      <c r="B70" s="36"/>
      <c r="C70" s="46" t="s">
        <v>484</v>
      </c>
      <c r="D70" s="37" t="s">
        <v>4</v>
      </c>
      <c r="E70" s="154" t="s">
        <v>485</v>
      </c>
      <c r="F70" s="5" t="s">
        <v>486</v>
      </c>
      <c r="G70" s="5" t="s">
        <v>487</v>
      </c>
    </row>
    <row r="71" spans="1:9" ht="12.75">
      <c r="A71" s="220" t="s">
        <v>249</v>
      </c>
      <c r="B71" s="221"/>
      <c r="C71" s="151" t="s">
        <v>260</v>
      </c>
      <c r="D71" s="112">
        <v>53784.39</v>
      </c>
      <c r="E71" s="13" t="s">
        <v>488</v>
      </c>
      <c r="F71" s="43">
        <v>1.39</v>
      </c>
      <c r="G71" s="76">
        <v>1.39</v>
      </c>
      <c r="I71" s="51"/>
    </row>
    <row r="72" spans="1:9" ht="12.75">
      <c r="A72" s="220" t="s">
        <v>256</v>
      </c>
      <c r="B72" s="221"/>
      <c r="C72" s="191" t="s">
        <v>97</v>
      </c>
      <c r="D72" s="82">
        <v>162320.6</v>
      </c>
      <c r="E72" s="13" t="s">
        <v>488</v>
      </c>
      <c r="F72" s="43">
        <v>3.67</v>
      </c>
      <c r="G72" s="76">
        <v>4.3</v>
      </c>
      <c r="I72" s="51"/>
    </row>
    <row r="73" spans="1:7" ht="12.75">
      <c r="A73" s="114" t="s">
        <v>444</v>
      </c>
      <c r="B73" s="115"/>
      <c r="C73" s="191" t="s">
        <v>97</v>
      </c>
      <c r="D73" s="82">
        <v>438.72</v>
      </c>
      <c r="E73" s="190" t="s">
        <v>504</v>
      </c>
      <c r="F73" s="195">
        <v>36.56</v>
      </c>
      <c r="G73" s="195">
        <v>36.56</v>
      </c>
    </row>
    <row r="74" spans="1:9" ht="12.75">
      <c r="A74" s="114" t="s">
        <v>67</v>
      </c>
      <c r="B74" s="115"/>
      <c r="C74" s="151" t="s">
        <v>597</v>
      </c>
      <c r="D74" s="116">
        <v>12317.52</v>
      </c>
      <c r="E74" s="13" t="s">
        <v>488</v>
      </c>
      <c r="F74" s="43">
        <v>0.31</v>
      </c>
      <c r="G74" s="76">
        <v>0.32</v>
      </c>
      <c r="I74" s="51"/>
    </row>
    <row r="75" spans="1:9" ht="12.75">
      <c r="A75" s="114" t="s">
        <v>68</v>
      </c>
      <c r="B75" s="115"/>
      <c r="C75" s="151" t="s">
        <v>20</v>
      </c>
      <c r="D75" s="116">
        <v>3095.52</v>
      </c>
      <c r="E75" s="13" t="s">
        <v>488</v>
      </c>
      <c r="F75" s="43">
        <v>0.08</v>
      </c>
      <c r="G75" s="76">
        <v>0.08</v>
      </c>
      <c r="I75" s="51"/>
    </row>
    <row r="76" spans="1:9" ht="12.75">
      <c r="A76" s="117" t="s">
        <v>78</v>
      </c>
      <c r="B76" s="118"/>
      <c r="C76" s="151" t="s">
        <v>76</v>
      </c>
      <c r="D76" s="116">
        <v>2644.07</v>
      </c>
      <c r="E76" s="13" t="s">
        <v>488</v>
      </c>
      <c r="F76" s="43">
        <v>0.06</v>
      </c>
      <c r="G76" s="76">
        <v>0.07</v>
      </c>
      <c r="I76" s="51"/>
    </row>
    <row r="77" spans="1:9" ht="12.75">
      <c r="A77" s="143" t="s">
        <v>492</v>
      </c>
      <c r="B77" s="118"/>
      <c r="C77" s="151" t="s">
        <v>261</v>
      </c>
      <c r="D77" s="116">
        <v>46915.99</v>
      </c>
      <c r="E77" s="13" t="s">
        <v>488</v>
      </c>
      <c r="F77" s="43">
        <v>1.16</v>
      </c>
      <c r="G77" s="76">
        <v>1.23</v>
      </c>
      <c r="I77" s="51"/>
    </row>
    <row r="78" spans="1:9" ht="12.75">
      <c r="A78" s="177" t="s">
        <v>596</v>
      </c>
      <c r="B78" s="118"/>
      <c r="C78" s="151" t="s">
        <v>261</v>
      </c>
      <c r="D78" s="116">
        <v>0</v>
      </c>
      <c r="E78" s="13"/>
      <c r="F78" s="76"/>
      <c r="G78" s="76"/>
      <c r="I78" s="51"/>
    </row>
    <row r="79" spans="1:9" ht="12.75">
      <c r="A79" s="113" t="s">
        <v>11</v>
      </c>
      <c r="B79" s="47"/>
      <c r="C79" s="151" t="s">
        <v>18</v>
      </c>
      <c r="D79" s="82">
        <v>114146.99</v>
      </c>
      <c r="E79" s="13" t="s">
        <v>488</v>
      </c>
      <c r="F79" s="76">
        <v>2.84</v>
      </c>
      <c r="G79" s="76">
        <v>2.98</v>
      </c>
      <c r="I79" s="51"/>
    </row>
    <row r="80" spans="1:9" ht="12.75">
      <c r="A80" s="135"/>
      <c r="B80" s="100"/>
      <c r="C80" s="151"/>
      <c r="D80" s="116"/>
      <c r="E80" s="13"/>
      <c r="F80" s="76"/>
      <c r="G80" s="76"/>
      <c r="I80" s="51"/>
    </row>
    <row r="81" spans="1:8" ht="15">
      <c r="A81" s="117"/>
      <c r="B81" s="118"/>
      <c r="C81" s="116"/>
      <c r="D81" s="116"/>
      <c r="E81" s="76"/>
      <c r="F81" s="76"/>
      <c r="G81" s="5"/>
      <c r="H81" s="45"/>
    </row>
    <row r="82" spans="1:8" ht="15">
      <c r="A82" s="113"/>
      <c r="B82" s="47"/>
      <c r="C82" s="82"/>
      <c r="D82" s="82"/>
      <c r="E82" s="76"/>
      <c r="F82" s="76"/>
      <c r="G82" s="5"/>
      <c r="H82" s="45"/>
    </row>
    <row r="83" spans="1:7" ht="12.75">
      <c r="A83" s="113" t="s">
        <v>269</v>
      </c>
      <c r="B83" s="43"/>
      <c r="C83" s="121"/>
      <c r="D83" s="121">
        <f>SUM(D71:D82)</f>
        <v>395663.8</v>
      </c>
      <c r="E83" s="76"/>
      <c r="F83" s="76"/>
      <c r="G83" s="5"/>
    </row>
    <row r="84" spans="1:6" ht="12.75">
      <c r="A84" s="86"/>
      <c r="B84" s="44"/>
      <c r="C84" s="122"/>
      <c r="D84" s="123"/>
      <c r="E84" s="10"/>
      <c r="F84" s="10"/>
    </row>
    <row r="85" spans="1:6" ht="12.75">
      <c r="A85" s="44" t="s">
        <v>9</v>
      </c>
      <c r="B85" s="44"/>
      <c r="C85" s="122"/>
      <c r="D85" s="123">
        <v>31907.63</v>
      </c>
      <c r="E85" s="10" t="s">
        <v>276</v>
      </c>
      <c r="F85" s="10"/>
    </row>
    <row r="86" spans="1:6" ht="12.75">
      <c r="A86" s="42"/>
      <c r="B86" s="42"/>
      <c r="C86" s="42"/>
      <c r="D86" s="42"/>
      <c r="E86" s="42"/>
      <c r="F86" s="42"/>
    </row>
    <row r="87" spans="1:6" ht="12.75">
      <c r="A87" s="128" t="s">
        <v>275</v>
      </c>
      <c r="B87" s="128"/>
      <c r="C87" s="129"/>
      <c r="D87" s="130">
        <v>8350.61</v>
      </c>
      <c r="E87" s="40" t="s">
        <v>278</v>
      </c>
      <c r="F87" s="40"/>
    </row>
    <row r="88" spans="1:6" ht="12.75">
      <c r="A88" s="128" t="s">
        <v>279</v>
      </c>
      <c r="B88" s="128"/>
      <c r="C88" s="129"/>
      <c r="D88" s="130">
        <v>4620</v>
      </c>
      <c r="E88" s="40" t="s">
        <v>283</v>
      </c>
      <c r="F88" s="40"/>
    </row>
    <row r="89" spans="1:6" ht="12.75">
      <c r="A89" s="40" t="s">
        <v>282</v>
      </c>
      <c r="B89" s="40"/>
      <c r="C89" s="40"/>
      <c r="D89" s="40">
        <v>5333</v>
      </c>
      <c r="E89" s="40"/>
      <c r="F89" s="40"/>
    </row>
    <row r="90" spans="1:6" ht="12.75">
      <c r="A90" s="107" t="s">
        <v>270</v>
      </c>
      <c r="B90" s="39"/>
      <c r="C90" s="39"/>
      <c r="D90" s="124">
        <f>SUM(D83:D89)</f>
        <v>445875.04</v>
      </c>
      <c r="E90" s="125"/>
      <c r="F90" s="125"/>
    </row>
    <row r="91" spans="1:6" ht="12.75">
      <c r="A91" s="215" t="s">
        <v>459</v>
      </c>
      <c r="B91" s="215"/>
      <c r="C91" s="215"/>
      <c r="D91" s="106">
        <f>SUM(D55+D59-D90)</f>
        <v>-14629.30999999994</v>
      </c>
      <c r="E91" s="125"/>
      <c r="F91" s="125"/>
    </row>
    <row r="92" spans="1:6" ht="12.75">
      <c r="A92" s="148" t="s">
        <v>501</v>
      </c>
      <c r="B92" s="125"/>
      <c r="C92" s="125"/>
      <c r="D92" s="106">
        <f>SUM(E21)</f>
        <v>19496.16</v>
      </c>
      <c r="E92" s="125"/>
      <c r="F92" s="125"/>
    </row>
    <row r="93" spans="1:6" ht="12.75">
      <c r="A93" s="148" t="s">
        <v>502</v>
      </c>
      <c r="B93" s="125"/>
      <c r="C93" s="125"/>
      <c r="D93" s="106"/>
      <c r="E93" s="125"/>
      <c r="F93" s="125"/>
    </row>
    <row r="94" spans="1:6" ht="12.75">
      <c r="A94" s="212" t="s">
        <v>615</v>
      </c>
      <c r="B94" s="212"/>
      <c r="C94" s="212"/>
      <c r="D94" s="106">
        <f>SUM(D91-D92)</f>
        <v>-34125.46999999994</v>
      </c>
      <c r="E94" s="125"/>
      <c r="F94" s="125"/>
    </row>
    <row r="95" spans="1:6" ht="12.75">
      <c r="A95" s="105"/>
      <c r="B95" s="105"/>
      <c r="C95" s="105"/>
      <c r="D95" s="106"/>
      <c r="E95" s="125"/>
      <c r="F95" s="125"/>
    </row>
    <row r="96" spans="1:6" ht="12.75">
      <c r="A96" s="105"/>
      <c r="B96" s="105"/>
      <c r="C96" s="105"/>
      <c r="D96" s="106"/>
      <c r="E96" s="125"/>
      <c r="F96" s="125"/>
    </row>
    <row r="97" spans="1:7" ht="12.75">
      <c r="A97" s="9" t="s">
        <v>74</v>
      </c>
      <c r="B97" s="9"/>
      <c r="C97" s="9"/>
      <c r="D97" s="9"/>
      <c r="E97" s="9" t="s">
        <v>495</v>
      </c>
      <c r="F97" s="65" t="s">
        <v>104</v>
      </c>
      <c r="G97" s="65" t="s">
        <v>104</v>
      </c>
    </row>
    <row r="98" spans="1:10" ht="12.75">
      <c r="A98" s="9"/>
      <c r="B98" s="9"/>
      <c r="C98" s="9"/>
      <c r="D98" s="10"/>
      <c r="E98" s="50"/>
      <c r="F98" s="194" t="s">
        <v>594</v>
      </c>
      <c r="G98" t="s">
        <v>474</v>
      </c>
      <c r="J98" s="10"/>
    </row>
    <row r="99" spans="1:10" ht="12.75">
      <c r="A99" s="156" t="s">
        <v>77</v>
      </c>
      <c r="B99" s="156" t="s">
        <v>394</v>
      </c>
      <c r="C99" s="156"/>
      <c r="D99" s="156"/>
      <c r="E99" s="173" t="s">
        <v>593</v>
      </c>
      <c r="F99" s="120">
        <v>1794.52</v>
      </c>
      <c r="G99">
        <v>1885.24</v>
      </c>
      <c r="J99" s="120"/>
    </row>
    <row r="100" spans="1:10" ht="12.75">
      <c r="A100" s="156"/>
      <c r="B100" s="156" t="s">
        <v>396</v>
      </c>
      <c r="C100" s="156"/>
      <c r="D100" s="156"/>
      <c r="E100" s="173"/>
      <c r="F100" s="120"/>
      <c r="J100" s="120"/>
    </row>
    <row r="101" spans="1:10" ht="12.75">
      <c r="A101" s="156" t="s">
        <v>181</v>
      </c>
      <c r="B101" s="156" t="s">
        <v>108</v>
      </c>
      <c r="C101" s="156"/>
      <c r="D101" s="156"/>
      <c r="E101" s="173" t="s">
        <v>107</v>
      </c>
      <c r="F101" s="120">
        <v>21.54</v>
      </c>
      <c r="G101">
        <v>23.91</v>
      </c>
      <c r="J101" s="120"/>
    </row>
    <row r="102" spans="1:10" ht="12.75">
      <c r="A102" s="156" t="s">
        <v>181</v>
      </c>
      <c r="B102" s="156" t="s">
        <v>109</v>
      </c>
      <c r="C102" s="156"/>
      <c r="D102" s="156"/>
      <c r="E102" s="173" t="s">
        <v>107</v>
      </c>
      <c r="F102" s="120">
        <v>14.82</v>
      </c>
      <c r="G102">
        <v>16.45</v>
      </c>
      <c r="J102" s="10"/>
    </row>
    <row r="103" spans="1:6" ht="12.75">
      <c r="A103" s="10"/>
      <c r="B103" s="10"/>
      <c r="C103" s="10"/>
      <c r="D103" s="10"/>
      <c r="E103" s="120"/>
      <c r="F103" s="120"/>
    </row>
    <row r="104" spans="1:6" ht="12.75">
      <c r="A104" s="203" t="s">
        <v>112</v>
      </c>
      <c r="B104" s="203"/>
      <c r="C104" s="203"/>
      <c r="D104" s="9"/>
      <c r="E104" s="203"/>
      <c r="F104" s="203"/>
    </row>
    <row r="105" spans="1:6" ht="12.75">
      <c r="A105" s="203" t="s">
        <v>113</v>
      </c>
      <c r="B105" s="203"/>
      <c r="C105" s="203"/>
      <c r="D105" s="203"/>
      <c r="E105" s="203"/>
      <c r="F105" s="203"/>
    </row>
    <row r="106" spans="1:6" ht="12.75">
      <c r="A106" s="50" t="s">
        <v>503</v>
      </c>
      <c r="B106" s="203"/>
      <c r="C106" s="203"/>
      <c r="D106" s="203"/>
      <c r="E106" s="203"/>
      <c r="F106" s="203"/>
    </row>
    <row r="107" spans="1:6" ht="12.75">
      <c r="A107" t="s">
        <v>500</v>
      </c>
      <c r="B107" s="203"/>
      <c r="C107" s="203"/>
      <c r="D107" s="203"/>
      <c r="E107" s="203"/>
      <c r="F107" s="203"/>
    </row>
    <row r="108" spans="1:6" ht="12.75">
      <c r="A108" t="s">
        <v>654</v>
      </c>
      <c r="B108" s="203"/>
      <c r="C108" s="203"/>
      <c r="D108" s="203"/>
      <c r="E108" s="203"/>
      <c r="F108" s="203"/>
    </row>
    <row r="109" spans="1:6" ht="12.75">
      <c r="A109" t="s">
        <v>655</v>
      </c>
      <c r="B109" s="203"/>
      <c r="C109" s="203"/>
      <c r="D109" s="203"/>
      <c r="E109" s="203"/>
      <c r="F109" s="203"/>
    </row>
    <row r="110" spans="1:6" ht="12.75">
      <c r="A110" t="s">
        <v>656</v>
      </c>
      <c r="B110" s="203"/>
      <c r="C110" s="203"/>
      <c r="D110" s="203"/>
      <c r="E110" s="203"/>
      <c r="F110" s="203"/>
    </row>
    <row r="111" spans="1:6" ht="12.75">
      <c r="A111" t="s">
        <v>658</v>
      </c>
      <c r="B111" s="203"/>
      <c r="C111" s="203"/>
      <c r="D111" s="203"/>
      <c r="E111" s="203"/>
      <c r="F111" s="203"/>
    </row>
    <row r="112" spans="1:6" ht="12.75">
      <c r="A112" s="50" t="s">
        <v>657</v>
      </c>
      <c r="B112" s="203"/>
      <c r="C112" s="203"/>
      <c r="D112" s="203"/>
      <c r="E112" s="203"/>
      <c r="F112" s="203"/>
    </row>
    <row r="113" spans="1:6" ht="12.75">
      <c r="A113" t="s">
        <v>659</v>
      </c>
      <c r="B113" s="203"/>
      <c r="C113" s="203"/>
      <c r="D113" s="203"/>
      <c r="E113" s="203"/>
      <c r="F113" s="203"/>
    </row>
    <row r="114" spans="1:6" ht="12.75">
      <c r="A114" s="10"/>
      <c r="B114" s="10"/>
      <c r="C114" s="10"/>
      <c r="D114" s="10"/>
      <c r="E114" s="10"/>
      <c r="F114" s="10"/>
    </row>
    <row r="115" spans="1:6" ht="12.75">
      <c r="A115" s="10" t="s">
        <v>273</v>
      </c>
      <c r="B115" s="10"/>
      <c r="C115" s="10" t="s">
        <v>442</v>
      </c>
      <c r="D115" s="10"/>
      <c r="E115" s="10"/>
      <c r="F115" s="10"/>
    </row>
    <row r="116" spans="1:6" ht="12.75">
      <c r="A116" s="10"/>
      <c r="B116" s="10"/>
      <c r="C116" s="10"/>
      <c r="D116" s="10"/>
      <c r="E116" s="10"/>
      <c r="F116" s="10"/>
    </row>
    <row r="117" spans="1:6" ht="12.75">
      <c r="A117" s="10"/>
      <c r="B117" s="10"/>
      <c r="C117" s="10"/>
      <c r="D117" s="10"/>
      <c r="E117" s="10"/>
      <c r="F117" s="10"/>
    </row>
    <row r="118" spans="1:3" ht="12.75">
      <c r="A118" s="10"/>
      <c r="B118" s="10"/>
      <c r="C118" s="10"/>
    </row>
    <row r="119" spans="1:3" ht="12.75">
      <c r="A119" s="10"/>
      <c r="B119" s="10"/>
      <c r="C119" s="10"/>
    </row>
    <row r="120" spans="1:3" ht="12.75">
      <c r="A120" s="10"/>
      <c r="B120" s="10"/>
      <c r="C120" s="10"/>
    </row>
    <row r="121" spans="1:3" ht="12.75">
      <c r="A121" s="10" t="s">
        <v>280</v>
      </c>
      <c r="B121" s="10"/>
      <c r="C121" s="10"/>
    </row>
    <row r="122" spans="1:6" ht="12.75">
      <c r="A122" s="10"/>
      <c r="B122" s="10"/>
      <c r="C122" s="10"/>
      <c r="D122" s="10"/>
      <c r="E122" s="10"/>
      <c r="F122" s="10"/>
    </row>
    <row r="123" spans="1:6" ht="12.75">
      <c r="A123" s="10"/>
      <c r="B123" s="10"/>
      <c r="C123" s="10"/>
      <c r="D123" s="10"/>
      <c r="E123" s="10"/>
      <c r="F123" s="10"/>
    </row>
    <row r="124" spans="1:6" ht="12.75">
      <c r="A124" s="10"/>
      <c r="B124" s="10"/>
      <c r="C124" s="10"/>
      <c r="D124" s="10"/>
      <c r="E124" s="10"/>
      <c r="F124" s="10"/>
    </row>
    <row r="125" spans="1:6" ht="12.75">
      <c r="A125" s="10"/>
      <c r="B125" s="10"/>
      <c r="C125" s="10"/>
      <c r="D125" s="10"/>
      <c r="E125" s="10"/>
      <c r="F125" s="10"/>
    </row>
    <row r="126" spans="1:6" ht="12.75">
      <c r="A126" s="10"/>
      <c r="B126" s="10"/>
      <c r="C126" s="10"/>
      <c r="D126" s="10"/>
      <c r="E126" s="10"/>
      <c r="F126" s="10"/>
    </row>
    <row r="127" spans="1:6" ht="12.75">
      <c r="A127" s="10"/>
      <c r="B127" s="10"/>
      <c r="C127" s="10"/>
      <c r="D127" s="10"/>
      <c r="E127" s="10"/>
      <c r="F127" s="10"/>
    </row>
    <row r="128" spans="1:6" ht="12.75">
      <c r="A128" s="10"/>
      <c r="B128" s="10"/>
      <c r="C128" s="10"/>
      <c r="D128" s="10"/>
      <c r="E128" s="10"/>
      <c r="F128" s="10"/>
    </row>
    <row r="129" spans="1:6" ht="12.75">
      <c r="A129" s="10"/>
      <c r="B129" s="10"/>
      <c r="C129" s="10"/>
      <c r="D129" s="10"/>
      <c r="E129" s="10"/>
      <c r="F129" s="10"/>
    </row>
  </sheetData>
  <sheetProtection/>
  <mergeCells count="16">
    <mergeCell ref="A72:B72"/>
    <mergeCell ref="A94:C94"/>
    <mergeCell ref="A71:B71"/>
    <mergeCell ref="A91:C91"/>
    <mergeCell ref="A32:F32"/>
    <mergeCell ref="A33:F33"/>
    <mergeCell ref="A53:F53"/>
    <mergeCell ref="A55:C55"/>
    <mergeCell ref="A57:C57"/>
    <mergeCell ref="E69:G69"/>
    <mergeCell ref="D15:E15"/>
    <mergeCell ref="D16:E16"/>
    <mergeCell ref="A2:F2"/>
    <mergeCell ref="A3:F3"/>
    <mergeCell ref="C4:D4"/>
    <mergeCell ref="A13:F13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I248"/>
  <sheetViews>
    <sheetView zoomScalePageLayoutView="0" workbookViewId="0" topLeftCell="A94">
      <selection activeCell="B100" sqref="B100"/>
    </sheetView>
  </sheetViews>
  <sheetFormatPr defaultColWidth="9.00390625" defaultRowHeight="12.75"/>
  <cols>
    <col min="1" max="1" width="28.00390625" style="0" customWidth="1"/>
    <col min="2" max="2" width="11.00390625" style="0" customWidth="1"/>
    <col min="3" max="3" width="18.00390625" style="0" customWidth="1"/>
    <col min="4" max="5" width="11.875" style="0" customWidth="1"/>
    <col min="6" max="6" width="9.50390625" style="0" customWidth="1"/>
    <col min="7" max="7" width="11.50390625" style="0" customWidth="1"/>
  </cols>
  <sheetData>
    <row r="1" spans="1:6" ht="12.75">
      <c r="A1" s="8"/>
      <c r="B1" s="8"/>
      <c r="C1" s="8"/>
      <c r="D1" s="8"/>
      <c r="E1" s="8"/>
      <c r="F1" s="8"/>
    </row>
    <row r="2" spans="1:6" ht="12.75">
      <c r="A2" s="8"/>
      <c r="B2" s="8"/>
      <c r="C2" s="8"/>
      <c r="D2" s="8"/>
      <c r="E2" s="8"/>
      <c r="F2" s="8"/>
    </row>
    <row r="3" spans="1:6" ht="12.75">
      <c r="A3" s="216" t="s">
        <v>448</v>
      </c>
      <c r="B3" s="216"/>
      <c r="C3" s="216"/>
      <c r="D3" s="216"/>
      <c r="E3" s="216"/>
      <c r="F3" s="216"/>
    </row>
    <row r="4" spans="1:6" ht="12.75">
      <c r="A4" s="228" t="s">
        <v>28</v>
      </c>
      <c r="B4" s="228"/>
      <c r="C4" s="228"/>
      <c r="D4" s="228"/>
      <c r="E4" s="228"/>
      <c r="F4" s="228"/>
    </row>
    <row r="5" spans="1:6" ht="12.75">
      <c r="A5" s="39"/>
      <c r="B5" s="65" t="s">
        <v>26</v>
      </c>
      <c r="C5" s="217" t="s">
        <v>101</v>
      </c>
      <c r="D5" s="228"/>
      <c r="E5" s="9" t="s">
        <v>102</v>
      </c>
      <c r="F5" s="10"/>
    </row>
    <row r="6" spans="1:6" ht="12.75">
      <c r="A6" s="39"/>
      <c r="B6" s="9"/>
      <c r="C6" s="9"/>
      <c r="D6" s="10"/>
      <c r="E6" s="9"/>
      <c r="F6" s="10"/>
    </row>
    <row r="7" spans="1:6" ht="12.75">
      <c r="A7" s="39" t="s">
        <v>21</v>
      </c>
      <c r="B7" s="40"/>
      <c r="C7" s="40"/>
      <c r="D7" s="40"/>
      <c r="E7" s="9" t="s">
        <v>87</v>
      </c>
      <c r="F7" s="10"/>
    </row>
    <row r="8" spans="1:6" ht="12.75">
      <c r="A8" s="66" t="s">
        <v>262</v>
      </c>
      <c r="B8" s="67"/>
      <c r="C8" s="67"/>
      <c r="D8" s="67"/>
      <c r="E8" s="68" t="s">
        <v>699</v>
      </c>
      <c r="F8" s="69"/>
    </row>
    <row r="9" spans="1:6" ht="12.75">
      <c r="A9" s="66" t="s">
        <v>263</v>
      </c>
      <c r="B9" s="67"/>
      <c r="C9" s="67"/>
      <c r="D9" s="67"/>
      <c r="E9" s="68" t="s">
        <v>346</v>
      </c>
      <c r="F9" s="69"/>
    </row>
    <row r="10" spans="1:6" ht="12.75">
      <c r="A10" s="66" t="s">
        <v>264</v>
      </c>
      <c r="B10" s="68"/>
      <c r="C10" s="69"/>
      <c r="D10" s="69"/>
      <c r="E10" s="9" t="s">
        <v>179</v>
      </c>
      <c r="F10" s="9"/>
    </row>
    <row r="11" spans="1:6" ht="12.75">
      <c r="A11" s="39" t="s">
        <v>265</v>
      </c>
      <c r="B11" s="40"/>
      <c r="C11" s="40"/>
      <c r="D11" s="40"/>
      <c r="E11" s="9" t="s">
        <v>532</v>
      </c>
      <c r="F11" s="9"/>
    </row>
    <row r="12" spans="1:6" ht="12.75">
      <c r="A12" s="39" t="s">
        <v>455</v>
      </c>
      <c r="B12" s="40"/>
      <c r="C12" s="40"/>
      <c r="D12" s="40"/>
      <c r="E12" s="9"/>
      <c r="F12" s="10"/>
    </row>
    <row r="13" spans="1:6" ht="12.75">
      <c r="A13" s="39"/>
      <c r="B13" s="40"/>
      <c r="C13" s="40"/>
      <c r="D13" s="40"/>
      <c r="E13" s="9"/>
      <c r="F13" s="10"/>
    </row>
    <row r="14" spans="1:6" ht="12.75">
      <c r="A14" s="217" t="s">
        <v>578</v>
      </c>
      <c r="B14" s="217"/>
      <c r="C14" s="217"/>
      <c r="D14" s="217"/>
      <c r="E14" s="217"/>
      <c r="F14" s="217"/>
    </row>
    <row r="15" spans="1:6" ht="12.75">
      <c r="A15" s="65"/>
      <c r="B15" s="65"/>
      <c r="C15" s="65"/>
      <c r="D15" s="65"/>
      <c r="E15" s="65"/>
      <c r="F15" s="65"/>
    </row>
    <row r="16" spans="1:6" ht="12.75">
      <c r="A16" s="70" t="s">
        <v>0</v>
      </c>
      <c r="B16" s="71" t="s">
        <v>23</v>
      </c>
      <c r="C16" s="71" t="s">
        <v>5</v>
      </c>
      <c r="D16" s="229" t="s">
        <v>24</v>
      </c>
      <c r="E16" s="230"/>
      <c r="F16" s="71" t="s">
        <v>7</v>
      </c>
    </row>
    <row r="17" spans="1:6" ht="12.75">
      <c r="A17" s="72" t="s">
        <v>1</v>
      </c>
      <c r="B17" s="73" t="s">
        <v>2</v>
      </c>
      <c r="C17" s="73" t="s">
        <v>2</v>
      </c>
      <c r="D17" s="231" t="s">
        <v>450</v>
      </c>
      <c r="E17" s="232"/>
      <c r="F17" s="73" t="s">
        <v>8</v>
      </c>
    </row>
    <row r="18" spans="1:6" ht="12.75">
      <c r="A18" s="72"/>
      <c r="B18" s="74" t="s">
        <v>3</v>
      </c>
      <c r="C18" s="74" t="s">
        <v>3</v>
      </c>
      <c r="D18" s="75" t="s">
        <v>2</v>
      </c>
      <c r="E18" s="76" t="s">
        <v>6</v>
      </c>
      <c r="F18" s="73"/>
    </row>
    <row r="19" spans="1:6" ht="12.75">
      <c r="A19" s="77"/>
      <c r="B19" s="75" t="s">
        <v>4</v>
      </c>
      <c r="C19" s="75" t="s">
        <v>4</v>
      </c>
      <c r="D19" s="75" t="s">
        <v>4</v>
      </c>
      <c r="E19" s="75" t="s">
        <v>4</v>
      </c>
      <c r="F19" s="74"/>
    </row>
    <row r="20" spans="1:6" ht="12.75">
      <c r="A20" s="5" t="s">
        <v>613</v>
      </c>
      <c r="B20" s="76">
        <v>370401.61</v>
      </c>
      <c r="C20" s="76">
        <v>374732.34</v>
      </c>
      <c r="D20" s="76">
        <v>36325.57</v>
      </c>
      <c r="E20" s="76">
        <v>4312.39</v>
      </c>
      <c r="F20" s="70"/>
    </row>
    <row r="21" spans="1:6" ht="12.75">
      <c r="A21" s="76" t="s">
        <v>11</v>
      </c>
      <c r="B21" s="76">
        <v>116647.5</v>
      </c>
      <c r="C21" s="76">
        <v>119325.23</v>
      </c>
      <c r="D21" s="76">
        <v>10076.4</v>
      </c>
      <c r="E21" s="76">
        <v>279.06</v>
      </c>
      <c r="F21" s="72"/>
    </row>
    <row r="22" spans="1:6" ht="12.75">
      <c r="A22" s="76" t="s">
        <v>49</v>
      </c>
      <c r="B22" s="76">
        <v>48195.83</v>
      </c>
      <c r="C22" s="76">
        <v>47905.46</v>
      </c>
      <c r="D22" s="76">
        <v>8070.72</v>
      </c>
      <c r="E22" s="76">
        <v>2381.32</v>
      </c>
      <c r="F22" s="72"/>
    </row>
    <row r="23" spans="1:6" ht="12.75">
      <c r="A23" s="62" t="s">
        <v>65</v>
      </c>
      <c r="B23" s="62">
        <f>SUM(B20:B22)</f>
        <v>535244.94</v>
      </c>
      <c r="C23" s="62">
        <f>SUM(C20:C22)</f>
        <v>541963.03</v>
      </c>
      <c r="D23" s="62">
        <f>SUM(D20:D22)</f>
        <v>54472.69</v>
      </c>
      <c r="E23" s="62">
        <f>SUM(E20:E22)</f>
        <v>6972.77</v>
      </c>
      <c r="F23" s="78"/>
    </row>
    <row r="24" spans="1:6" ht="12.75">
      <c r="A24" s="76" t="s">
        <v>318</v>
      </c>
      <c r="B24" s="76">
        <v>56127</v>
      </c>
      <c r="C24" s="76">
        <v>61216.25</v>
      </c>
      <c r="D24" s="76">
        <v>4932.58</v>
      </c>
      <c r="E24" s="76">
        <v>1780.08</v>
      </c>
      <c r="F24" s="78"/>
    </row>
    <row r="25" spans="1:6" ht="12.75">
      <c r="A25" s="62" t="s">
        <v>13</v>
      </c>
      <c r="B25" s="62">
        <f>SUM(B23:B24)</f>
        <v>591371.94</v>
      </c>
      <c r="C25" s="62">
        <f>SUM(C23:C24)</f>
        <v>603179.28</v>
      </c>
      <c r="D25" s="62">
        <f>SUM(D23:D24)</f>
        <v>59405.270000000004</v>
      </c>
      <c r="E25" s="62">
        <f>SUM(E23:E24)</f>
        <v>8752.85</v>
      </c>
      <c r="F25" s="79">
        <v>99</v>
      </c>
    </row>
    <row r="26" spans="1:6" ht="12.75">
      <c r="A26" s="62"/>
      <c r="B26" s="62"/>
      <c r="C26" s="62"/>
      <c r="D26" s="62"/>
      <c r="E26" s="62"/>
      <c r="F26" s="78"/>
    </row>
    <row r="27" spans="1:6" ht="12.75">
      <c r="A27" s="62"/>
      <c r="B27" s="62"/>
      <c r="C27" s="62"/>
      <c r="D27" s="76"/>
      <c r="E27" s="76"/>
      <c r="F27" s="78"/>
    </row>
    <row r="28" spans="1:6" ht="12.75">
      <c r="A28" s="81" t="s">
        <v>71</v>
      </c>
      <c r="B28" s="82">
        <v>826922.17</v>
      </c>
      <c r="C28" s="76">
        <v>794385.63</v>
      </c>
      <c r="D28" s="76"/>
      <c r="E28" s="76"/>
      <c r="F28" s="78"/>
    </row>
    <row r="29" spans="1:6" ht="12.75">
      <c r="A29" s="81" t="s">
        <v>79</v>
      </c>
      <c r="B29" s="82">
        <v>332515.39</v>
      </c>
      <c r="C29" s="76">
        <v>328559.68</v>
      </c>
      <c r="D29" s="76"/>
      <c r="E29" s="76"/>
      <c r="F29" s="78"/>
    </row>
    <row r="30" spans="1:6" ht="12.75">
      <c r="A30" s="81"/>
      <c r="B30" s="82"/>
      <c r="C30" s="76"/>
      <c r="D30" s="76"/>
      <c r="E30" s="62"/>
      <c r="F30" s="78"/>
    </row>
    <row r="31" spans="1:6" ht="12.75">
      <c r="A31" s="81" t="s">
        <v>73</v>
      </c>
      <c r="B31" s="83">
        <f>SUM(B28:B30)</f>
        <v>1159437.56</v>
      </c>
      <c r="C31" s="62">
        <f>SUM(C28:C30)</f>
        <v>1122945.31</v>
      </c>
      <c r="D31" s="62"/>
      <c r="E31" s="62"/>
      <c r="F31" s="79"/>
    </row>
    <row r="32" spans="1:6" ht="12.75">
      <c r="A32" s="84"/>
      <c r="B32" s="85"/>
      <c r="C32" s="86"/>
      <c r="D32" s="86"/>
      <c r="E32" s="86"/>
      <c r="F32" s="86"/>
    </row>
    <row r="33" spans="1:6" ht="12.75">
      <c r="A33" s="84"/>
      <c r="B33" s="85"/>
      <c r="C33" s="86"/>
      <c r="D33" s="86"/>
      <c r="E33" s="86"/>
      <c r="F33" s="86"/>
    </row>
    <row r="34" spans="1:6" ht="12.75">
      <c r="A34" s="216" t="s">
        <v>246</v>
      </c>
      <c r="B34" s="216"/>
      <c r="C34" s="216"/>
      <c r="D34" s="216"/>
      <c r="E34" s="216"/>
      <c r="F34" s="216"/>
    </row>
    <row r="35" spans="1:6" ht="12.75">
      <c r="A35" s="216" t="s">
        <v>247</v>
      </c>
      <c r="B35" s="216"/>
      <c r="C35" s="216"/>
      <c r="D35" s="216"/>
      <c r="E35" s="216"/>
      <c r="F35" s="216"/>
    </row>
    <row r="36" spans="1:6" ht="12.75">
      <c r="A36" s="63"/>
      <c r="B36" s="63"/>
      <c r="C36" s="63"/>
      <c r="D36" s="63"/>
      <c r="E36" s="63"/>
      <c r="F36" s="63"/>
    </row>
    <row r="37" spans="1:6" ht="12.75">
      <c r="A37" s="87" t="s">
        <v>456</v>
      </c>
      <c r="B37" s="88"/>
      <c r="C37" s="88"/>
      <c r="D37" s="88"/>
      <c r="E37" s="89"/>
      <c r="F37" s="89">
        <v>189412.7</v>
      </c>
    </row>
    <row r="38" spans="1:6" ht="12.75">
      <c r="A38" s="131"/>
      <c r="B38" s="132"/>
      <c r="C38" s="132"/>
      <c r="D38" s="132"/>
      <c r="E38" s="133"/>
      <c r="F38" s="89"/>
    </row>
    <row r="39" spans="1:6" ht="12.75">
      <c r="A39" s="90" t="s">
        <v>15</v>
      </c>
      <c r="B39" s="91"/>
      <c r="C39" s="91"/>
      <c r="D39" s="91"/>
      <c r="E39" s="92"/>
      <c r="F39" s="43"/>
    </row>
    <row r="40" spans="1:6" ht="12.75">
      <c r="A40" s="93" t="s">
        <v>253</v>
      </c>
      <c r="B40" s="94"/>
      <c r="C40" s="94"/>
      <c r="D40" s="47"/>
      <c r="E40" s="43"/>
      <c r="F40" s="43">
        <f>SUM(C24)</f>
        <v>61216.25</v>
      </c>
    </row>
    <row r="41" spans="1:6" ht="12.75">
      <c r="A41" s="93" t="s">
        <v>254</v>
      </c>
      <c r="B41" s="94"/>
      <c r="C41" s="94"/>
      <c r="D41" s="47"/>
      <c r="E41" s="43"/>
      <c r="F41" s="43">
        <v>1660.5</v>
      </c>
    </row>
    <row r="42" spans="1:6" ht="12.75">
      <c r="A42" s="95" t="s">
        <v>14</v>
      </c>
      <c r="B42" s="96"/>
      <c r="C42" s="96"/>
      <c r="D42" s="96"/>
      <c r="E42" s="97"/>
      <c r="F42" s="97">
        <f>SUM(F40:F41)</f>
        <v>62876.75</v>
      </c>
    </row>
    <row r="43" spans="1:6" ht="12.75">
      <c r="A43" s="98"/>
      <c r="B43" s="99"/>
      <c r="C43" s="99"/>
      <c r="D43" s="99"/>
      <c r="E43" s="126"/>
      <c r="F43" s="97"/>
    </row>
    <row r="44" spans="1:6" ht="12.75">
      <c r="A44" s="98" t="s">
        <v>391</v>
      </c>
      <c r="B44" s="99"/>
      <c r="C44" s="100"/>
      <c r="D44" s="100"/>
      <c r="E44" s="101"/>
      <c r="F44" s="43">
        <v>0</v>
      </c>
    </row>
    <row r="45" spans="1:6" ht="12.75">
      <c r="A45" s="98"/>
      <c r="B45" s="99"/>
      <c r="C45" s="100"/>
      <c r="D45" s="100"/>
      <c r="E45" s="101"/>
      <c r="F45" s="101"/>
    </row>
    <row r="46" spans="1:6" ht="12.75">
      <c r="A46" s="98" t="s">
        <v>16</v>
      </c>
      <c r="B46" s="99"/>
      <c r="C46" s="99"/>
      <c r="D46" s="99"/>
      <c r="E46" s="99"/>
      <c r="F46" s="80"/>
    </row>
    <row r="47" spans="1:6" ht="12.75">
      <c r="A47" s="102" t="s">
        <v>457</v>
      </c>
      <c r="B47" s="103"/>
      <c r="C47" s="103"/>
      <c r="D47" s="103"/>
      <c r="E47" s="103"/>
      <c r="F47" s="79">
        <f>SUM(F37+F42-F44)</f>
        <v>252289.45</v>
      </c>
    </row>
    <row r="48" spans="1:6" ht="12.75">
      <c r="A48" s="86"/>
      <c r="B48" s="86"/>
      <c r="C48" s="86"/>
      <c r="D48" s="86"/>
      <c r="E48" s="86"/>
      <c r="F48" s="86"/>
    </row>
    <row r="49" spans="1:6" ht="12.75">
      <c r="A49" s="104" t="s">
        <v>75</v>
      </c>
      <c r="B49" s="39"/>
      <c r="C49" s="39"/>
      <c r="D49" s="39"/>
      <c r="E49" s="39"/>
      <c r="F49" s="39"/>
    </row>
    <row r="50" spans="1:6" ht="12.75">
      <c r="A50" s="104"/>
      <c r="B50" s="39"/>
      <c r="C50" s="39"/>
      <c r="D50" s="39"/>
      <c r="E50" s="39"/>
      <c r="F50" s="39"/>
    </row>
    <row r="51" spans="1:6" ht="12.75">
      <c r="A51" s="104"/>
      <c r="B51" s="39"/>
      <c r="C51" s="39"/>
      <c r="D51" s="39"/>
      <c r="E51" s="39"/>
      <c r="F51" s="39"/>
    </row>
    <row r="52" spans="1:6" ht="12.75">
      <c r="A52" s="217" t="s">
        <v>601</v>
      </c>
      <c r="B52" s="217"/>
      <c r="C52" s="217"/>
      <c r="D52" s="217"/>
      <c r="E52" s="217"/>
      <c r="F52" s="217"/>
    </row>
    <row r="53" spans="1:6" ht="12.75">
      <c r="A53" s="65"/>
      <c r="B53" s="65"/>
      <c r="C53" s="65"/>
      <c r="D53" s="65"/>
      <c r="E53" s="65"/>
      <c r="F53" s="65"/>
    </row>
    <row r="54" spans="1:6" ht="12.75">
      <c r="A54" s="215" t="s">
        <v>458</v>
      </c>
      <c r="B54" s="215"/>
      <c r="C54" s="215"/>
      <c r="D54" s="106">
        <v>-2048.9</v>
      </c>
      <c r="E54" s="65"/>
      <c r="F54" s="65"/>
    </row>
    <row r="55" spans="1:6" ht="12.75">
      <c r="A55" s="107" t="s">
        <v>257</v>
      </c>
      <c r="B55" s="108"/>
      <c r="C55" s="108"/>
      <c r="D55" s="65"/>
      <c r="E55" s="65"/>
      <c r="F55" s="65"/>
    </row>
    <row r="56" spans="1:6" ht="12.75">
      <c r="A56" s="142" t="s">
        <v>498</v>
      </c>
      <c r="B56" s="109"/>
      <c r="C56" s="109"/>
      <c r="D56" s="110">
        <f>SUM(B23)</f>
        <v>535244.94</v>
      </c>
      <c r="E56" s="65"/>
      <c r="F56" s="65"/>
    </row>
    <row r="57" spans="1:6" ht="12.75">
      <c r="A57" s="109" t="s">
        <v>274</v>
      </c>
      <c r="B57" s="109"/>
      <c r="C57" s="109"/>
      <c r="D57" s="110">
        <v>7412.47</v>
      </c>
      <c r="E57" s="65"/>
      <c r="F57" s="65"/>
    </row>
    <row r="58" spans="1:6" ht="12.75">
      <c r="A58" s="107" t="s">
        <v>268</v>
      </c>
      <c r="B58" s="107"/>
      <c r="C58" s="107"/>
      <c r="D58" s="106">
        <f>SUM(D56:D57)</f>
        <v>542657.4099999999</v>
      </c>
      <c r="E58" s="65"/>
      <c r="F58" s="65"/>
    </row>
    <row r="59" spans="1:6" ht="12.75">
      <c r="A59" s="107"/>
      <c r="B59" s="107"/>
      <c r="C59" s="107"/>
      <c r="D59" s="111"/>
      <c r="E59" s="65"/>
      <c r="F59" s="65"/>
    </row>
    <row r="60" spans="1:6" ht="12.75">
      <c r="A60" s="107"/>
      <c r="B60" s="108"/>
      <c r="C60" s="108"/>
      <c r="D60" s="65"/>
      <c r="E60" s="65"/>
      <c r="F60" s="65"/>
    </row>
    <row r="61" spans="1:6" ht="12.75">
      <c r="A61" s="107"/>
      <c r="B61" s="108"/>
      <c r="C61" s="108"/>
      <c r="D61" s="65"/>
      <c r="E61" s="65"/>
      <c r="F61" s="65"/>
    </row>
    <row r="62" spans="1:6" ht="12.75">
      <c r="A62" s="107"/>
      <c r="B62" s="108"/>
      <c r="C62" s="108"/>
      <c r="D62" s="65"/>
      <c r="E62" s="65"/>
      <c r="F62" s="65"/>
    </row>
    <row r="63" spans="2:6" ht="12.75">
      <c r="B63" s="108"/>
      <c r="C63" s="108"/>
      <c r="D63" s="65"/>
      <c r="E63" s="65"/>
      <c r="F63" s="65"/>
    </row>
    <row r="64" spans="1:6" ht="12.75">
      <c r="A64" s="107"/>
      <c r="B64" s="108"/>
      <c r="C64" s="108"/>
      <c r="D64" s="65"/>
      <c r="E64" s="65"/>
      <c r="F64" s="65"/>
    </row>
    <row r="65" spans="1:6" ht="12.75">
      <c r="A65" s="107"/>
      <c r="B65" s="108"/>
      <c r="C65" s="108"/>
      <c r="D65" s="65"/>
      <c r="E65" s="65"/>
      <c r="F65" s="65"/>
    </row>
    <row r="66" spans="1:6" ht="12.75">
      <c r="A66" s="107"/>
      <c r="B66" s="108"/>
      <c r="C66" s="108"/>
      <c r="D66" s="65"/>
      <c r="E66" s="65"/>
      <c r="F66" s="65"/>
    </row>
    <row r="67" spans="1:6" ht="12.75">
      <c r="A67" s="107" t="s">
        <v>258</v>
      </c>
      <c r="B67" s="108"/>
      <c r="C67" s="108"/>
      <c r="D67" s="65"/>
      <c r="E67" s="65"/>
      <c r="F67" s="65"/>
    </row>
    <row r="68" spans="1:6" ht="12.75">
      <c r="A68" s="108" t="s">
        <v>111</v>
      </c>
      <c r="B68" s="108"/>
      <c r="C68" s="108"/>
      <c r="D68" s="65"/>
      <c r="E68" s="65"/>
      <c r="F68" s="65"/>
    </row>
    <row r="69" spans="1:7" ht="12.75">
      <c r="A69" s="32" t="s">
        <v>250</v>
      </c>
      <c r="B69" s="33"/>
      <c r="C69" s="34" t="s">
        <v>483</v>
      </c>
      <c r="D69" s="34" t="s">
        <v>66</v>
      </c>
      <c r="E69" s="226" t="s">
        <v>490</v>
      </c>
      <c r="F69" s="214"/>
      <c r="G69" s="227"/>
    </row>
    <row r="70" spans="1:7" ht="12.75">
      <c r="A70" s="35" t="s">
        <v>251</v>
      </c>
      <c r="B70" s="36"/>
      <c r="C70" s="46" t="s">
        <v>484</v>
      </c>
      <c r="D70" s="37" t="s">
        <v>4</v>
      </c>
      <c r="E70" s="154" t="s">
        <v>485</v>
      </c>
      <c r="F70" s="5" t="s">
        <v>486</v>
      </c>
      <c r="G70" s="5" t="s">
        <v>487</v>
      </c>
    </row>
    <row r="71" spans="1:9" ht="12.75">
      <c r="A71" s="220" t="s">
        <v>249</v>
      </c>
      <c r="B71" s="221"/>
      <c r="C71" s="151" t="s">
        <v>260</v>
      </c>
      <c r="D71" s="112">
        <v>54838.8</v>
      </c>
      <c r="E71" s="13" t="s">
        <v>488</v>
      </c>
      <c r="F71" s="43">
        <v>1.39</v>
      </c>
      <c r="G71" s="76">
        <v>1.39</v>
      </c>
      <c r="I71" s="51"/>
    </row>
    <row r="72" spans="1:9" ht="12.75">
      <c r="A72" s="220" t="s">
        <v>256</v>
      </c>
      <c r="B72" s="221"/>
      <c r="C72" s="191" t="s">
        <v>97</v>
      </c>
      <c r="D72" s="82">
        <v>165502.82</v>
      </c>
      <c r="E72" s="13" t="s">
        <v>488</v>
      </c>
      <c r="F72" s="43">
        <v>3.67</v>
      </c>
      <c r="G72" s="76">
        <v>4.3</v>
      </c>
      <c r="I72" s="51"/>
    </row>
    <row r="73" spans="1:7" ht="12.75">
      <c r="A73" s="114" t="s">
        <v>444</v>
      </c>
      <c r="B73" s="115"/>
      <c r="C73" s="151" t="s">
        <v>623</v>
      </c>
      <c r="D73" s="82">
        <v>24557.47</v>
      </c>
      <c r="E73" s="190" t="s">
        <v>504</v>
      </c>
      <c r="F73" s="235" t="s">
        <v>712</v>
      </c>
      <c r="G73" s="238"/>
    </row>
    <row r="74" spans="1:9" ht="12.75">
      <c r="A74" s="114" t="s">
        <v>67</v>
      </c>
      <c r="B74" s="115"/>
      <c r="C74" s="151" t="s">
        <v>597</v>
      </c>
      <c r="D74" s="116">
        <v>12558.98</v>
      </c>
      <c r="E74" s="13" t="s">
        <v>488</v>
      </c>
      <c r="F74" s="43">
        <v>0.31</v>
      </c>
      <c r="G74" s="76">
        <v>0.32</v>
      </c>
      <c r="I74" s="51"/>
    </row>
    <row r="75" spans="1:9" ht="12.75">
      <c r="A75" s="114" t="s">
        <v>68</v>
      </c>
      <c r="B75" s="115"/>
      <c r="C75" s="151" t="s">
        <v>20</v>
      </c>
      <c r="D75" s="116">
        <v>3156.19</v>
      </c>
      <c r="E75" s="13" t="s">
        <v>488</v>
      </c>
      <c r="F75" s="43">
        <v>0.08</v>
      </c>
      <c r="G75" s="76">
        <v>0.08</v>
      </c>
      <c r="I75" s="51"/>
    </row>
    <row r="76" spans="1:9" ht="12.75">
      <c r="A76" s="117" t="s">
        <v>78</v>
      </c>
      <c r="B76" s="118"/>
      <c r="C76" s="151" t="s">
        <v>76</v>
      </c>
      <c r="D76" s="116">
        <v>2695.92</v>
      </c>
      <c r="E76" s="13" t="s">
        <v>488</v>
      </c>
      <c r="F76" s="43">
        <v>0.06</v>
      </c>
      <c r="G76" s="76">
        <v>0.07</v>
      </c>
      <c r="I76" s="51"/>
    </row>
    <row r="77" spans="1:9" ht="12.75">
      <c r="A77" s="143" t="s">
        <v>492</v>
      </c>
      <c r="B77" s="118"/>
      <c r="C77" s="151" t="s">
        <v>261</v>
      </c>
      <c r="D77" s="116">
        <v>47836.05</v>
      </c>
      <c r="E77" s="13" t="s">
        <v>488</v>
      </c>
      <c r="F77" s="43">
        <v>1.16</v>
      </c>
      <c r="G77" s="76">
        <v>1.23</v>
      </c>
      <c r="I77" s="51"/>
    </row>
    <row r="78" spans="1:9" ht="12.75">
      <c r="A78" s="177" t="s">
        <v>596</v>
      </c>
      <c r="B78" s="118"/>
      <c r="C78" s="151" t="s">
        <v>261</v>
      </c>
      <c r="D78" s="116">
        <v>1081.51</v>
      </c>
      <c r="E78" s="13" t="s">
        <v>491</v>
      </c>
      <c r="F78" s="76">
        <v>0.0222</v>
      </c>
      <c r="G78" s="76">
        <v>0.0222</v>
      </c>
      <c r="I78" s="51"/>
    </row>
    <row r="79" spans="1:9" ht="12.75">
      <c r="A79" s="113" t="s">
        <v>11</v>
      </c>
      <c r="B79" s="47"/>
      <c r="C79" s="151" t="s">
        <v>18</v>
      </c>
      <c r="D79" s="82">
        <v>116647.5</v>
      </c>
      <c r="E79" s="13" t="s">
        <v>488</v>
      </c>
      <c r="F79" s="76">
        <v>2.84</v>
      </c>
      <c r="G79" s="76">
        <v>2.98</v>
      </c>
      <c r="I79" s="51"/>
    </row>
    <row r="80" spans="1:9" ht="12.75">
      <c r="A80" s="135"/>
      <c r="B80" s="100"/>
      <c r="C80" s="151"/>
      <c r="D80" s="116"/>
      <c r="E80" s="13"/>
      <c r="F80" s="76"/>
      <c r="G80" s="76"/>
      <c r="I80" s="51"/>
    </row>
    <row r="81" spans="1:7" ht="12.75">
      <c r="A81" s="135"/>
      <c r="B81" s="100"/>
      <c r="C81" s="116"/>
      <c r="D81" s="116"/>
      <c r="E81" s="13"/>
      <c r="F81" s="5" t="s">
        <v>493</v>
      </c>
      <c r="G81" s="5" t="s">
        <v>494</v>
      </c>
    </row>
    <row r="82" spans="1:8" ht="15">
      <c r="A82" s="117" t="s">
        <v>272</v>
      </c>
      <c r="B82" s="127"/>
      <c r="C82" s="151" t="s">
        <v>19</v>
      </c>
      <c r="D82" s="116">
        <v>48023.68</v>
      </c>
      <c r="E82" s="151" t="s">
        <v>489</v>
      </c>
      <c r="F82" s="76">
        <v>3.66</v>
      </c>
      <c r="G82" s="76">
        <v>3.94</v>
      </c>
      <c r="H82" s="45"/>
    </row>
    <row r="83" spans="1:8" ht="15">
      <c r="A83" s="113"/>
      <c r="B83" s="47"/>
      <c r="C83" s="82"/>
      <c r="D83" s="82"/>
      <c r="E83" s="113"/>
      <c r="F83" s="76"/>
      <c r="G83" s="5"/>
      <c r="H83" s="45"/>
    </row>
    <row r="84" spans="1:7" ht="12.75">
      <c r="A84" s="113" t="s">
        <v>269</v>
      </c>
      <c r="B84" s="43"/>
      <c r="C84" s="121"/>
      <c r="D84" s="121">
        <f>SUM(D71:D83)</f>
        <v>476898.92</v>
      </c>
      <c r="E84" s="113"/>
      <c r="F84" s="76"/>
      <c r="G84" s="5"/>
    </row>
    <row r="85" spans="1:6" ht="12.75">
      <c r="A85" s="86"/>
      <c r="B85" s="44"/>
      <c r="C85" s="122"/>
      <c r="D85" s="123"/>
      <c r="E85" s="10"/>
      <c r="F85" s="10"/>
    </row>
    <row r="86" spans="1:6" ht="12.75">
      <c r="A86" s="44" t="s">
        <v>9</v>
      </c>
      <c r="B86" s="44"/>
      <c r="C86" s="122"/>
      <c r="D86" s="123">
        <v>17380.82</v>
      </c>
      <c r="E86" s="10" t="s">
        <v>276</v>
      </c>
      <c r="F86" s="10"/>
    </row>
    <row r="87" spans="1:6" ht="12.75">
      <c r="A87" s="42"/>
      <c r="B87" s="42"/>
      <c r="C87" s="42"/>
      <c r="D87" s="42"/>
      <c r="E87" s="42"/>
      <c r="F87" s="42"/>
    </row>
    <row r="88" spans="1:6" ht="12.75">
      <c r="A88" s="128" t="s">
        <v>275</v>
      </c>
      <c r="B88" s="128"/>
      <c r="C88" s="129"/>
      <c r="D88" s="130">
        <v>5220.62</v>
      </c>
      <c r="E88" s="40" t="s">
        <v>278</v>
      </c>
      <c r="F88" s="40"/>
    </row>
    <row r="89" spans="1:6" ht="12.75">
      <c r="A89" s="128" t="s">
        <v>279</v>
      </c>
      <c r="B89" s="128"/>
      <c r="C89" s="129"/>
      <c r="D89" s="130">
        <v>0</v>
      </c>
      <c r="E89" s="40"/>
      <c r="F89" s="40"/>
    </row>
    <row r="90" spans="1:6" ht="12.75">
      <c r="A90" s="40" t="s">
        <v>282</v>
      </c>
      <c r="B90" s="40"/>
      <c r="C90" s="40"/>
      <c r="D90" s="40">
        <v>5553</v>
      </c>
      <c r="E90" s="40"/>
      <c r="F90" s="40"/>
    </row>
    <row r="91" spans="1:6" ht="12.75">
      <c r="A91" s="107" t="s">
        <v>270</v>
      </c>
      <c r="B91" s="39"/>
      <c r="C91" s="39"/>
      <c r="D91" s="124">
        <f>SUM(D84:D90)</f>
        <v>505053.36</v>
      </c>
      <c r="E91" s="125"/>
      <c r="F91" s="125"/>
    </row>
    <row r="92" spans="1:6" ht="12.75">
      <c r="A92" s="215" t="s">
        <v>459</v>
      </c>
      <c r="B92" s="215"/>
      <c r="C92" s="215"/>
      <c r="D92" s="106">
        <f>SUM(D54+D58-D91)</f>
        <v>35555.14999999991</v>
      </c>
      <c r="E92" s="125"/>
      <c r="F92" s="125"/>
    </row>
    <row r="93" spans="1:6" ht="12.75">
      <c r="A93" s="148" t="s">
        <v>501</v>
      </c>
      <c r="B93" s="125"/>
      <c r="C93" s="125"/>
      <c r="D93" s="106">
        <f>SUM(E23)</f>
        <v>6972.77</v>
      </c>
      <c r="E93" s="125"/>
      <c r="F93" s="125"/>
    </row>
    <row r="94" spans="1:6" ht="12.75">
      <c r="A94" s="148" t="s">
        <v>502</v>
      </c>
      <c r="B94" s="125"/>
      <c r="C94" s="125"/>
      <c r="D94" s="106"/>
      <c r="E94" s="125"/>
      <c r="F94" s="125"/>
    </row>
    <row r="95" spans="1:6" ht="12.75">
      <c r="A95" s="212" t="s">
        <v>615</v>
      </c>
      <c r="B95" s="212"/>
      <c r="C95" s="212"/>
      <c r="D95" s="106">
        <f>SUM(D92-D93)</f>
        <v>28582.379999999906</v>
      </c>
      <c r="E95" s="125"/>
      <c r="F95" s="125"/>
    </row>
    <row r="96" spans="1:6" ht="12.75">
      <c r="A96" s="105"/>
      <c r="B96" s="105"/>
      <c r="C96" s="105"/>
      <c r="D96" s="106"/>
      <c r="E96" s="125"/>
      <c r="F96" s="125"/>
    </row>
    <row r="97" spans="1:6" ht="12.75">
      <c r="A97" s="105"/>
      <c r="B97" s="105"/>
      <c r="C97" s="105"/>
      <c r="D97" s="106"/>
      <c r="E97" s="125"/>
      <c r="F97" s="125"/>
    </row>
    <row r="98" spans="1:7" ht="12.75">
      <c r="A98" s="9" t="s">
        <v>74</v>
      </c>
      <c r="B98" s="9"/>
      <c r="C98" s="9"/>
      <c r="D98" s="9"/>
      <c r="E98" s="9" t="s">
        <v>495</v>
      </c>
      <c r="F98" s="65" t="s">
        <v>104</v>
      </c>
      <c r="G98" s="65" t="s">
        <v>104</v>
      </c>
    </row>
    <row r="99" spans="1:9" ht="12.75">
      <c r="A99" s="9"/>
      <c r="B99" s="9"/>
      <c r="C99" s="9"/>
      <c r="D99" s="10"/>
      <c r="E99" s="50"/>
      <c r="F99" s="194" t="s">
        <v>594</v>
      </c>
      <c r="G99" t="s">
        <v>474</v>
      </c>
      <c r="I99" s="10"/>
    </row>
    <row r="100" spans="1:9" ht="12.75">
      <c r="A100" s="10" t="s">
        <v>77</v>
      </c>
      <c r="B100" s="156" t="s">
        <v>394</v>
      </c>
      <c r="C100" s="10"/>
      <c r="D100" s="10"/>
      <c r="E100" s="173" t="s">
        <v>593</v>
      </c>
      <c r="F100" s="120">
        <v>1794.52</v>
      </c>
      <c r="G100">
        <v>1885.24</v>
      </c>
      <c r="I100" s="120"/>
    </row>
    <row r="101" spans="1:9" ht="12.75">
      <c r="A101" s="10"/>
      <c r="B101" s="10" t="s">
        <v>396</v>
      </c>
      <c r="C101" s="10"/>
      <c r="D101" s="10"/>
      <c r="E101" s="173"/>
      <c r="F101" s="120"/>
      <c r="I101" s="120"/>
    </row>
    <row r="102" spans="1:7" ht="12.75">
      <c r="A102" s="10" t="s">
        <v>181</v>
      </c>
      <c r="B102" s="10" t="s">
        <v>108</v>
      </c>
      <c r="C102" s="10"/>
      <c r="D102" s="10"/>
      <c r="E102" s="173" t="s">
        <v>107</v>
      </c>
      <c r="F102" s="120">
        <v>21.54</v>
      </c>
      <c r="G102">
        <v>23.91</v>
      </c>
    </row>
    <row r="103" spans="1:7" ht="12.75">
      <c r="A103" s="10" t="s">
        <v>181</v>
      </c>
      <c r="B103" s="10" t="s">
        <v>109</v>
      </c>
      <c r="C103" s="10"/>
      <c r="D103" s="10"/>
      <c r="E103" s="173" t="s">
        <v>107</v>
      </c>
      <c r="F103" s="120">
        <v>14.82</v>
      </c>
      <c r="G103">
        <v>16.45</v>
      </c>
    </row>
    <row r="104" spans="1:6" ht="12.75">
      <c r="A104" s="10"/>
      <c r="B104" s="10"/>
      <c r="C104" s="10"/>
      <c r="D104" s="10"/>
      <c r="E104" s="120"/>
      <c r="F104" s="120"/>
    </row>
    <row r="105" spans="1:6" ht="12.75">
      <c r="A105" s="203" t="s">
        <v>112</v>
      </c>
      <c r="B105" s="203"/>
      <c r="C105" s="203"/>
      <c r="D105" s="9"/>
      <c r="E105" s="203"/>
      <c r="F105" s="203"/>
    </row>
    <row r="106" spans="1:6" ht="12.75">
      <c r="A106" s="203" t="s">
        <v>113</v>
      </c>
      <c r="B106" s="203"/>
      <c r="C106" s="203"/>
      <c r="D106" s="203"/>
      <c r="E106" s="203"/>
      <c r="F106" s="203"/>
    </row>
    <row r="107" spans="1:6" ht="12.75">
      <c r="A107" s="50" t="s">
        <v>503</v>
      </c>
      <c r="B107" s="203"/>
      <c r="C107" s="203"/>
      <c r="D107" s="203"/>
      <c r="E107" s="203"/>
      <c r="F107" s="203"/>
    </row>
    <row r="108" spans="1:6" ht="12.75">
      <c r="A108" t="s">
        <v>500</v>
      </c>
      <c r="B108" s="203"/>
      <c r="C108" s="203"/>
      <c r="D108" s="203"/>
      <c r="E108" s="203"/>
      <c r="F108" s="203"/>
    </row>
    <row r="109" spans="1:6" ht="12.75">
      <c r="A109" t="s">
        <v>654</v>
      </c>
      <c r="B109" s="203"/>
      <c r="C109" s="203"/>
      <c r="D109" s="203"/>
      <c r="E109" s="203"/>
      <c r="F109" s="203"/>
    </row>
    <row r="110" spans="1:6" ht="12.75">
      <c r="A110" t="s">
        <v>655</v>
      </c>
      <c r="B110" s="203"/>
      <c r="C110" s="203"/>
      <c r="D110" s="203"/>
      <c r="E110" s="203"/>
      <c r="F110" s="203"/>
    </row>
    <row r="111" spans="1:6" ht="12.75">
      <c r="A111" t="s">
        <v>656</v>
      </c>
      <c r="B111" s="203"/>
      <c r="C111" s="203"/>
      <c r="D111" s="203"/>
      <c r="E111" s="203"/>
      <c r="F111" s="203"/>
    </row>
    <row r="112" spans="1:6" ht="12.75">
      <c r="A112" t="s">
        <v>658</v>
      </c>
      <c r="B112" s="203"/>
      <c r="C112" s="203"/>
      <c r="D112" s="203"/>
      <c r="E112" s="203"/>
      <c r="F112" s="203"/>
    </row>
    <row r="113" spans="1:6" ht="12.75">
      <c r="A113" s="50" t="s">
        <v>657</v>
      </c>
      <c r="B113" s="203"/>
      <c r="C113" s="203"/>
      <c r="D113" s="203"/>
      <c r="E113" s="203"/>
      <c r="F113" s="203"/>
    </row>
    <row r="114" spans="1:6" ht="12.75">
      <c r="A114" t="s">
        <v>659</v>
      </c>
      <c r="B114" s="203"/>
      <c r="C114" s="203"/>
      <c r="D114" s="203"/>
      <c r="E114" s="203"/>
      <c r="F114" s="203"/>
    </row>
    <row r="115" spans="1:6" ht="12.75">
      <c r="A115" s="10"/>
      <c r="B115" s="10"/>
      <c r="C115" s="10"/>
      <c r="D115" s="10"/>
      <c r="E115" s="10"/>
      <c r="F115" s="10"/>
    </row>
    <row r="116" spans="1:6" ht="12.75">
      <c r="A116" s="10" t="s">
        <v>273</v>
      </c>
      <c r="B116" s="10"/>
      <c r="C116" s="10" t="s">
        <v>442</v>
      </c>
      <c r="D116" s="10"/>
      <c r="E116" s="10"/>
      <c r="F116" s="10"/>
    </row>
    <row r="117" spans="1:6" ht="12.75">
      <c r="A117" s="10"/>
      <c r="B117" s="10"/>
      <c r="C117" s="10"/>
      <c r="D117" s="10"/>
      <c r="E117" s="10"/>
      <c r="F117" s="10"/>
    </row>
    <row r="118" spans="1:6" ht="12.75">
      <c r="A118" s="10"/>
      <c r="B118" s="10"/>
      <c r="C118" s="10"/>
      <c r="D118" s="10"/>
      <c r="E118" s="10"/>
      <c r="F118" s="10"/>
    </row>
    <row r="119" spans="1:3" ht="12.75">
      <c r="A119" s="10"/>
      <c r="B119" s="10"/>
      <c r="C119" s="10"/>
    </row>
    <row r="120" spans="1:3" ht="12.75">
      <c r="A120" s="10"/>
      <c r="B120" s="10"/>
      <c r="C120" s="10"/>
    </row>
    <row r="121" spans="1:3" ht="12.75">
      <c r="A121" s="10"/>
      <c r="B121" s="10"/>
      <c r="C121" s="10"/>
    </row>
    <row r="122" spans="1:3" ht="12.75">
      <c r="A122" s="10" t="s">
        <v>280</v>
      </c>
      <c r="B122" s="10"/>
      <c r="C122" s="10"/>
    </row>
    <row r="123" spans="1:6" ht="12.75">
      <c r="A123" s="10"/>
      <c r="B123" s="10"/>
      <c r="C123" s="10"/>
      <c r="D123" s="10"/>
      <c r="E123" s="10"/>
      <c r="F123" s="10"/>
    </row>
    <row r="124" spans="1:6" ht="12.75">
      <c r="A124" s="10" t="s">
        <v>280</v>
      </c>
      <c r="B124" s="10"/>
      <c r="C124" s="10"/>
      <c r="D124" s="10"/>
      <c r="E124" s="10"/>
      <c r="F124" s="10"/>
    </row>
    <row r="125" spans="1:6" ht="12.75">
      <c r="A125" s="10"/>
      <c r="B125" s="10"/>
      <c r="C125" s="10"/>
      <c r="D125" s="10"/>
      <c r="E125" s="10"/>
      <c r="F125" s="10"/>
    </row>
    <row r="126" spans="1:6" ht="12.75">
      <c r="A126" s="10"/>
      <c r="B126" s="10"/>
      <c r="C126" s="10"/>
      <c r="D126" s="10"/>
      <c r="E126" s="10"/>
      <c r="F126" s="10"/>
    </row>
    <row r="127" spans="1:6" ht="12.75">
      <c r="A127" s="10"/>
      <c r="B127" s="10"/>
      <c r="C127" s="10"/>
      <c r="D127" s="10"/>
      <c r="E127" s="10"/>
      <c r="F127" s="10"/>
    </row>
    <row r="128" spans="1:6" ht="12.75">
      <c r="A128" s="10"/>
      <c r="B128" s="10"/>
      <c r="C128" s="10"/>
      <c r="D128" s="10"/>
      <c r="E128" s="10"/>
      <c r="F128" s="10"/>
    </row>
    <row r="129" spans="1:6" ht="12.75">
      <c r="A129" s="10"/>
      <c r="B129" s="10"/>
      <c r="C129" s="10"/>
      <c r="D129" s="10"/>
      <c r="E129" s="10"/>
      <c r="F129" s="10"/>
    </row>
    <row r="130" spans="1:6" ht="12.75">
      <c r="A130" s="10"/>
      <c r="B130" s="10"/>
      <c r="C130" s="10"/>
      <c r="D130" s="10"/>
      <c r="E130" s="10"/>
      <c r="F130" s="10"/>
    </row>
    <row r="131" spans="1:6" ht="12.75">
      <c r="A131" s="10"/>
      <c r="B131" s="10"/>
      <c r="C131" s="10"/>
      <c r="D131" s="10"/>
      <c r="E131" s="10"/>
      <c r="F131" s="10"/>
    </row>
    <row r="132" spans="1:6" ht="12.75">
      <c r="A132" s="10"/>
      <c r="B132" s="10"/>
      <c r="C132" s="10"/>
      <c r="D132" s="10"/>
      <c r="E132" s="10"/>
      <c r="F132" s="10"/>
    </row>
    <row r="133" spans="1:6" ht="12.75">
      <c r="A133" s="10"/>
      <c r="B133" s="10"/>
      <c r="C133" s="10"/>
      <c r="D133" s="10"/>
      <c r="E133" s="10"/>
      <c r="F133" s="10"/>
    </row>
    <row r="134" spans="1:6" ht="12.75">
      <c r="A134" s="10"/>
      <c r="B134" s="10"/>
      <c r="C134" s="10"/>
      <c r="D134" s="10"/>
      <c r="E134" s="10"/>
      <c r="F134" s="10"/>
    </row>
    <row r="135" spans="1:6" ht="12.75">
      <c r="A135" s="10"/>
      <c r="B135" s="10"/>
      <c r="C135" s="10"/>
      <c r="D135" s="10"/>
      <c r="E135" s="10"/>
      <c r="F135" s="10"/>
    </row>
    <row r="136" spans="1:6" ht="12.75">
      <c r="A136" s="10"/>
      <c r="B136" s="10"/>
      <c r="C136" s="10"/>
      <c r="D136" s="10"/>
      <c r="E136" s="10"/>
      <c r="F136" s="10"/>
    </row>
    <row r="137" spans="1:6" ht="12.75">
      <c r="A137" s="10"/>
      <c r="B137" s="10"/>
      <c r="C137" s="10"/>
      <c r="D137" s="10"/>
      <c r="E137" s="10"/>
      <c r="F137" s="10"/>
    </row>
    <row r="138" spans="1:6" ht="12.75">
      <c r="A138" s="10"/>
      <c r="B138" s="10"/>
      <c r="C138" s="10"/>
      <c r="D138" s="10"/>
      <c r="E138" s="10"/>
      <c r="F138" s="10"/>
    </row>
    <row r="139" spans="1:6" ht="12.75">
      <c r="A139" s="10"/>
      <c r="B139" s="10"/>
      <c r="C139" s="10"/>
      <c r="D139" s="10"/>
      <c r="E139" s="10"/>
      <c r="F139" s="10"/>
    </row>
    <row r="140" spans="1:6" ht="12.75">
      <c r="A140" s="10"/>
      <c r="B140" s="10"/>
      <c r="C140" s="10"/>
      <c r="D140" s="10"/>
      <c r="E140" s="10"/>
      <c r="F140" s="10"/>
    </row>
    <row r="141" spans="1:6" ht="12.75">
      <c r="A141" s="10"/>
      <c r="B141" s="10"/>
      <c r="C141" s="10"/>
      <c r="D141" s="10"/>
      <c r="E141" s="10"/>
      <c r="F141" s="10"/>
    </row>
    <row r="142" spans="1:6" ht="12.75">
      <c r="A142" s="10"/>
      <c r="B142" s="10"/>
      <c r="C142" s="10"/>
      <c r="D142" s="10"/>
      <c r="E142" s="10"/>
      <c r="F142" s="10"/>
    </row>
    <row r="143" spans="1:6" ht="12.75">
      <c r="A143" s="10"/>
      <c r="B143" s="10"/>
      <c r="C143" s="10"/>
      <c r="D143" s="10"/>
      <c r="E143" s="10"/>
      <c r="F143" s="10"/>
    </row>
    <row r="144" spans="1:6" ht="12.75">
      <c r="A144" s="10"/>
      <c r="B144" s="10"/>
      <c r="C144" s="10"/>
      <c r="D144" s="10"/>
      <c r="E144" s="10"/>
      <c r="F144" s="10"/>
    </row>
    <row r="145" spans="1:6" ht="12.75">
      <c r="A145" s="10"/>
      <c r="B145" s="10"/>
      <c r="C145" s="10"/>
      <c r="D145" s="10"/>
      <c r="E145" s="10"/>
      <c r="F145" s="10"/>
    </row>
    <row r="146" spans="1:6" ht="12.75">
      <c r="A146" s="10"/>
      <c r="B146" s="10"/>
      <c r="C146" s="10"/>
      <c r="D146" s="10"/>
      <c r="E146" s="10"/>
      <c r="F146" s="10"/>
    </row>
    <row r="147" spans="1:6" ht="12.75">
      <c r="A147" s="10"/>
      <c r="B147" s="10"/>
      <c r="C147" s="10"/>
      <c r="D147" s="10"/>
      <c r="E147" s="10"/>
      <c r="F147" s="10"/>
    </row>
    <row r="148" spans="1:6" ht="12.75">
      <c r="A148" s="10"/>
      <c r="B148" s="10"/>
      <c r="C148" s="10"/>
      <c r="D148" s="10"/>
      <c r="E148" s="10"/>
      <c r="F148" s="10"/>
    </row>
    <row r="149" spans="1:6" ht="12.75">
      <c r="A149" s="10"/>
      <c r="B149" s="10"/>
      <c r="C149" s="10"/>
      <c r="D149" s="10"/>
      <c r="E149" s="10"/>
      <c r="F149" s="10"/>
    </row>
    <row r="150" spans="1:6" ht="12.75">
      <c r="A150" s="10"/>
      <c r="B150" s="10"/>
      <c r="C150" s="10"/>
      <c r="D150" s="10"/>
      <c r="E150" s="10"/>
      <c r="F150" s="10"/>
    </row>
    <row r="151" spans="1:6" ht="12.75">
      <c r="A151" s="10"/>
      <c r="B151" s="10"/>
      <c r="C151" s="10"/>
      <c r="D151" s="10"/>
      <c r="E151" s="10"/>
      <c r="F151" s="10"/>
    </row>
    <row r="152" spans="1:6" ht="12.75">
      <c r="A152" s="10"/>
      <c r="B152" s="10"/>
      <c r="C152" s="10"/>
      <c r="D152" s="10"/>
      <c r="E152" s="10"/>
      <c r="F152" s="10"/>
    </row>
    <row r="153" spans="1:6" ht="12.75">
      <c r="A153" s="10"/>
      <c r="B153" s="10"/>
      <c r="C153" s="10"/>
      <c r="D153" s="10"/>
      <c r="E153" s="10"/>
      <c r="F153" s="10"/>
    </row>
    <row r="154" spans="1:6" ht="12.75">
      <c r="A154" s="10"/>
      <c r="B154" s="10"/>
      <c r="C154" s="10"/>
      <c r="D154" s="10"/>
      <c r="E154" s="10"/>
      <c r="F154" s="10"/>
    </row>
    <row r="155" spans="1:6" ht="12.75">
      <c r="A155" s="10"/>
      <c r="B155" s="10"/>
      <c r="C155" s="10"/>
      <c r="D155" s="10"/>
      <c r="E155" s="10"/>
      <c r="F155" s="10"/>
    </row>
    <row r="156" spans="1:6" ht="12.75">
      <c r="A156" s="10"/>
      <c r="B156" s="10"/>
      <c r="C156" s="10"/>
      <c r="D156" s="10"/>
      <c r="E156" s="10"/>
      <c r="F156" s="10"/>
    </row>
    <row r="157" spans="1:6" ht="12.75">
      <c r="A157" s="10"/>
      <c r="B157" s="10"/>
      <c r="C157" s="10"/>
      <c r="D157" s="10"/>
      <c r="E157" s="10"/>
      <c r="F157" s="10"/>
    </row>
    <row r="158" spans="1:6" ht="12.75">
      <c r="A158" s="10"/>
      <c r="B158" s="10"/>
      <c r="C158" s="10"/>
      <c r="D158" s="10"/>
      <c r="E158" s="10"/>
      <c r="F158" s="10"/>
    </row>
    <row r="159" spans="1:6" ht="12.75">
      <c r="A159" s="10"/>
      <c r="B159" s="10"/>
      <c r="C159" s="10"/>
      <c r="D159" s="10"/>
      <c r="E159" s="10"/>
      <c r="F159" s="10"/>
    </row>
    <row r="160" spans="1:6" ht="12.75">
      <c r="A160" s="10"/>
      <c r="B160" s="10"/>
      <c r="C160" s="10"/>
      <c r="D160" s="10"/>
      <c r="E160" s="10"/>
      <c r="F160" s="10"/>
    </row>
    <row r="161" spans="1:6" ht="12.75">
      <c r="A161" s="10"/>
      <c r="B161" s="10"/>
      <c r="C161" s="10"/>
      <c r="D161" s="10"/>
      <c r="E161" s="10"/>
      <c r="F161" s="10"/>
    </row>
    <row r="162" spans="1:6" ht="12.75">
      <c r="A162" s="10"/>
      <c r="B162" s="10"/>
      <c r="C162" s="10"/>
      <c r="D162" s="10"/>
      <c r="E162" s="10"/>
      <c r="F162" s="10"/>
    </row>
    <row r="163" spans="1:6" ht="12.75">
      <c r="A163" s="10"/>
      <c r="B163" s="10"/>
      <c r="C163" s="10"/>
      <c r="D163" s="10"/>
      <c r="E163" s="10"/>
      <c r="F163" s="10"/>
    </row>
    <row r="164" spans="1:6" ht="12.75">
      <c r="A164" s="10"/>
      <c r="B164" s="10"/>
      <c r="C164" s="10"/>
      <c r="D164" s="10"/>
      <c r="E164" s="10"/>
      <c r="F164" s="10"/>
    </row>
    <row r="165" spans="1:6" ht="12.75">
      <c r="A165" s="10"/>
      <c r="B165" s="10"/>
      <c r="C165" s="10"/>
      <c r="D165" s="10"/>
      <c r="E165" s="10"/>
      <c r="F165" s="10"/>
    </row>
    <row r="166" spans="1:6" ht="12.75">
      <c r="A166" s="10"/>
      <c r="B166" s="10"/>
      <c r="C166" s="10"/>
      <c r="D166" s="10"/>
      <c r="E166" s="10"/>
      <c r="F166" s="10"/>
    </row>
    <row r="167" spans="1:6" ht="12.75">
      <c r="A167" s="10"/>
      <c r="B167" s="10"/>
      <c r="C167" s="10"/>
      <c r="D167" s="10"/>
      <c r="E167" s="10"/>
      <c r="F167" s="10"/>
    </row>
    <row r="168" spans="1:6" ht="12.75">
      <c r="A168" s="10"/>
      <c r="B168" s="10"/>
      <c r="C168" s="10"/>
      <c r="D168" s="10"/>
      <c r="E168" s="10"/>
      <c r="F168" s="10"/>
    </row>
    <row r="169" spans="1:6" ht="12.75">
      <c r="A169" s="10"/>
      <c r="B169" s="10"/>
      <c r="C169" s="10"/>
      <c r="D169" s="10"/>
      <c r="E169" s="10"/>
      <c r="F169" s="10"/>
    </row>
    <row r="170" spans="1:6" ht="12.75">
      <c r="A170" s="10"/>
      <c r="B170" s="10"/>
      <c r="C170" s="10"/>
      <c r="D170" s="10"/>
      <c r="E170" s="10"/>
      <c r="F170" s="10"/>
    </row>
    <row r="171" spans="1:6" ht="12.75">
      <c r="A171" s="10"/>
      <c r="B171" s="10"/>
      <c r="C171" s="10"/>
      <c r="D171" s="10"/>
      <c r="E171" s="10"/>
      <c r="F171" s="10"/>
    </row>
    <row r="172" spans="1:6" ht="12.75">
      <c r="A172" s="10"/>
      <c r="B172" s="10"/>
      <c r="C172" s="10"/>
      <c r="D172" s="10"/>
      <c r="E172" s="10"/>
      <c r="F172" s="10"/>
    </row>
    <row r="173" spans="1:6" ht="12.75">
      <c r="A173" s="10"/>
      <c r="B173" s="10"/>
      <c r="C173" s="10"/>
      <c r="D173" s="10"/>
      <c r="E173" s="10"/>
      <c r="F173" s="10"/>
    </row>
    <row r="174" spans="1:6" ht="12.75">
      <c r="A174" s="10"/>
      <c r="B174" s="10"/>
      <c r="C174" s="10"/>
      <c r="D174" s="10"/>
      <c r="E174" s="10"/>
      <c r="F174" s="10"/>
    </row>
    <row r="175" spans="1:6" ht="12.75">
      <c r="A175" s="10"/>
      <c r="B175" s="10"/>
      <c r="C175" s="10"/>
      <c r="D175" s="10"/>
      <c r="E175" s="10"/>
      <c r="F175" s="10"/>
    </row>
    <row r="176" spans="1:6" ht="12.75">
      <c r="A176" s="10"/>
      <c r="B176" s="10"/>
      <c r="C176" s="10"/>
      <c r="D176" s="10"/>
      <c r="E176" s="10"/>
      <c r="F176" s="10"/>
    </row>
    <row r="177" spans="1:6" ht="12.75">
      <c r="A177" s="10"/>
      <c r="B177" s="10"/>
      <c r="C177" s="10"/>
      <c r="D177" s="10"/>
      <c r="E177" s="10"/>
      <c r="F177" s="10"/>
    </row>
    <row r="178" spans="1:6" ht="12.75">
      <c r="A178" s="10"/>
      <c r="B178" s="10"/>
      <c r="C178" s="10"/>
      <c r="D178" s="10"/>
      <c r="E178" s="10"/>
      <c r="F178" s="10"/>
    </row>
    <row r="179" spans="1:6" ht="12.75">
      <c r="A179" s="10"/>
      <c r="B179" s="10"/>
      <c r="C179" s="10"/>
      <c r="D179" s="10"/>
      <c r="E179" s="10"/>
      <c r="F179" s="10"/>
    </row>
    <row r="180" spans="1:6" ht="12.75">
      <c r="A180" s="10"/>
      <c r="B180" s="10"/>
      <c r="C180" s="10"/>
      <c r="D180" s="10"/>
      <c r="E180" s="10"/>
      <c r="F180" s="10"/>
    </row>
    <row r="181" spans="1:6" ht="12.75">
      <c r="A181" s="10"/>
      <c r="B181" s="10"/>
      <c r="C181" s="10"/>
      <c r="D181" s="10"/>
      <c r="E181" s="10"/>
      <c r="F181" s="10"/>
    </row>
    <row r="182" spans="1:6" ht="12.75">
      <c r="A182" s="10"/>
      <c r="B182" s="10"/>
      <c r="C182" s="10"/>
      <c r="D182" s="10"/>
      <c r="E182" s="10"/>
      <c r="F182" s="10"/>
    </row>
    <row r="183" spans="1:6" ht="12.75">
      <c r="A183" s="10"/>
      <c r="B183" s="10"/>
      <c r="C183" s="10"/>
      <c r="D183" s="10"/>
      <c r="E183" s="10"/>
      <c r="F183" s="10"/>
    </row>
    <row r="184" spans="1:6" ht="12.75">
      <c r="A184" s="10"/>
      <c r="B184" s="10"/>
      <c r="C184" s="10"/>
      <c r="D184" s="10"/>
      <c r="E184" s="10"/>
      <c r="F184" s="10"/>
    </row>
    <row r="185" spans="1:6" ht="12.75">
      <c r="A185" s="10"/>
      <c r="B185" s="10"/>
      <c r="C185" s="10"/>
      <c r="D185" s="10"/>
      <c r="E185" s="10"/>
      <c r="F185" s="10"/>
    </row>
    <row r="186" spans="1:6" ht="12.75">
      <c r="A186" s="10"/>
      <c r="B186" s="10"/>
      <c r="C186" s="10"/>
      <c r="D186" s="10"/>
      <c r="E186" s="10"/>
      <c r="F186" s="10"/>
    </row>
    <row r="187" spans="1:6" ht="12.75">
      <c r="A187" s="10"/>
      <c r="B187" s="10"/>
      <c r="C187" s="10"/>
      <c r="D187" s="10"/>
      <c r="E187" s="10"/>
      <c r="F187" s="10"/>
    </row>
    <row r="188" spans="1:6" ht="12.75">
      <c r="A188" s="10"/>
      <c r="B188" s="10"/>
      <c r="C188" s="10"/>
      <c r="D188" s="10"/>
      <c r="E188" s="10"/>
      <c r="F188" s="10"/>
    </row>
    <row r="189" spans="1:6" ht="12.75">
      <c r="A189" s="10"/>
      <c r="B189" s="10"/>
      <c r="C189" s="10"/>
      <c r="D189" s="10"/>
      <c r="E189" s="10"/>
      <c r="F189" s="10"/>
    </row>
    <row r="190" spans="1:6" ht="12.75">
      <c r="A190" s="10"/>
      <c r="B190" s="10"/>
      <c r="C190" s="10"/>
      <c r="D190" s="10"/>
      <c r="E190" s="10"/>
      <c r="F190" s="10"/>
    </row>
    <row r="191" spans="1:6" ht="12.75">
      <c r="A191" s="10"/>
      <c r="B191" s="10"/>
      <c r="C191" s="10"/>
      <c r="D191" s="10"/>
      <c r="E191" s="10"/>
      <c r="F191" s="10"/>
    </row>
    <row r="192" spans="1:6" ht="12.75">
      <c r="A192" s="10"/>
      <c r="B192" s="10"/>
      <c r="C192" s="10"/>
      <c r="D192" s="10"/>
      <c r="E192" s="10"/>
      <c r="F192" s="10"/>
    </row>
    <row r="193" spans="1:6" ht="12.75">
      <c r="A193" s="10"/>
      <c r="B193" s="10"/>
      <c r="C193" s="10"/>
      <c r="D193" s="10"/>
      <c r="E193" s="10"/>
      <c r="F193" s="10"/>
    </row>
    <row r="194" spans="1:6" ht="12.75">
      <c r="A194" s="10"/>
      <c r="B194" s="10"/>
      <c r="C194" s="10"/>
      <c r="D194" s="10"/>
      <c r="E194" s="10"/>
      <c r="F194" s="10"/>
    </row>
    <row r="195" spans="1:6" ht="12.75">
      <c r="A195" s="10"/>
      <c r="B195" s="10"/>
      <c r="C195" s="10"/>
      <c r="D195" s="10"/>
      <c r="E195" s="10"/>
      <c r="F195" s="10"/>
    </row>
    <row r="196" spans="1:6" ht="12.75">
      <c r="A196" s="10"/>
      <c r="B196" s="10"/>
      <c r="C196" s="10"/>
      <c r="D196" s="10"/>
      <c r="E196" s="10"/>
      <c r="F196" s="10"/>
    </row>
    <row r="197" spans="1:6" ht="12.75">
      <c r="A197" s="10"/>
      <c r="B197" s="10"/>
      <c r="C197" s="10"/>
      <c r="D197" s="10"/>
      <c r="E197" s="10"/>
      <c r="F197" s="10"/>
    </row>
    <row r="198" spans="1:6" ht="12.75">
      <c r="A198" s="10"/>
      <c r="B198" s="10"/>
      <c r="C198" s="10"/>
      <c r="D198" s="10"/>
      <c r="E198" s="10"/>
      <c r="F198" s="10"/>
    </row>
    <row r="199" spans="1:6" ht="12.75">
      <c r="A199" s="10"/>
      <c r="B199" s="10"/>
      <c r="C199" s="10"/>
      <c r="D199" s="10"/>
      <c r="E199" s="10"/>
      <c r="F199" s="10"/>
    </row>
    <row r="200" spans="1:6" ht="12.75">
      <c r="A200" s="10"/>
      <c r="B200" s="10"/>
      <c r="C200" s="10"/>
      <c r="D200" s="10"/>
      <c r="E200" s="10"/>
      <c r="F200" s="10"/>
    </row>
    <row r="201" spans="1:6" ht="12.75">
      <c r="A201" s="10"/>
      <c r="B201" s="10"/>
      <c r="C201" s="10"/>
      <c r="D201" s="10"/>
      <c r="E201" s="10"/>
      <c r="F201" s="10"/>
    </row>
    <row r="202" spans="1:6" ht="12.75">
      <c r="A202" s="10"/>
      <c r="B202" s="10"/>
      <c r="C202" s="10"/>
      <c r="D202" s="10"/>
      <c r="E202" s="10"/>
      <c r="F202" s="10"/>
    </row>
    <row r="203" spans="1:6" ht="12.75">
      <c r="A203" s="10"/>
      <c r="B203" s="10"/>
      <c r="C203" s="10"/>
      <c r="D203" s="10"/>
      <c r="E203" s="10"/>
      <c r="F203" s="10"/>
    </row>
    <row r="204" spans="1:6" ht="12.75">
      <c r="A204" s="10"/>
      <c r="B204" s="10"/>
      <c r="C204" s="10"/>
      <c r="D204" s="10"/>
      <c r="E204" s="10"/>
      <c r="F204" s="10"/>
    </row>
    <row r="205" spans="1:6" ht="12.75">
      <c r="A205" s="10"/>
      <c r="B205" s="10"/>
      <c r="C205" s="10"/>
      <c r="D205" s="10"/>
      <c r="E205" s="10"/>
      <c r="F205" s="10"/>
    </row>
    <row r="206" spans="1:6" ht="12.75">
      <c r="A206" s="10"/>
      <c r="B206" s="10"/>
      <c r="C206" s="10"/>
      <c r="D206" s="10"/>
      <c r="E206" s="10"/>
      <c r="F206" s="10"/>
    </row>
    <row r="207" spans="1:6" ht="12.75">
      <c r="A207" s="10"/>
      <c r="B207" s="10"/>
      <c r="C207" s="10"/>
      <c r="D207" s="10"/>
      <c r="E207" s="10"/>
      <c r="F207" s="10"/>
    </row>
    <row r="208" spans="1:6" ht="12.75">
      <c r="A208" s="10"/>
      <c r="B208" s="10"/>
      <c r="C208" s="10"/>
      <c r="D208" s="10"/>
      <c r="E208" s="10"/>
      <c r="F208" s="10"/>
    </row>
    <row r="209" spans="1:6" ht="12.75">
      <c r="A209" s="10"/>
      <c r="B209" s="10"/>
      <c r="C209" s="10"/>
      <c r="D209" s="10"/>
      <c r="E209" s="10"/>
      <c r="F209" s="10"/>
    </row>
    <row r="210" spans="1:6" ht="12.75">
      <c r="A210" s="10"/>
      <c r="B210" s="10"/>
      <c r="C210" s="10"/>
      <c r="D210" s="10"/>
      <c r="E210" s="10"/>
      <c r="F210" s="10"/>
    </row>
    <row r="211" spans="1:6" ht="12.75">
      <c r="A211" s="10"/>
      <c r="B211" s="10"/>
      <c r="C211" s="10"/>
      <c r="D211" s="10"/>
      <c r="E211" s="10"/>
      <c r="F211" s="10"/>
    </row>
    <row r="212" spans="1:6" ht="12.75">
      <c r="A212" s="10"/>
      <c r="B212" s="10"/>
      <c r="C212" s="10"/>
      <c r="D212" s="10"/>
      <c r="E212" s="10"/>
      <c r="F212" s="10"/>
    </row>
    <row r="213" spans="1:6" ht="12.75">
      <c r="A213" s="10"/>
      <c r="B213" s="10"/>
      <c r="C213" s="10"/>
      <c r="D213" s="10"/>
      <c r="E213" s="10"/>
      <c r="F213" s="10"/>
    </row>
    <row r="214" spans="1:6" ht="12.75">
      <c r="A214" s="10"/>
      <c r="B214" s="10"/>
      <c r="C214" s="10"/>
      <c r="D214" s="10"/>
      <c r="E214" s="10"/>
      <c r="F214" s="10"/>
    </row>
    <row r="215" spans="1:6" ht="12.75">
      <c r="A215" s="10"/>
      <c r="B215" s="10"/>
      <c r="C215" s="10"/>
      <c r="D215" s="10"/>
      <c r="E215" s="10"/>
      <c r="F215" s="10"/>
    </row>
    <row r="216" spans="1:6" ht="12.75">
      <c r="A216" s="10"/>
      <c r="B216" s="10"/>
      <c r="C216" s="10"/>
      <c r="D216" s="10"/>
      <c r="E216" s="10"/>
      <c r="F216" s="10"/>
    </row>
    <row r="217" spans="1:6" ht="12.75">
      <c r="A217" s="10"/>
      <c r="B217" s="10"/>
      <c r="C217" s="10"/>
      <c r="D217" s="10"/>
      <c r="E217" s="10"/>
      <c r="F217" s="10"/>
    </row>
    <row r="218" spans="1:6" ht="12.75">
      <c r="A218" s="10"/>
      <c r="B218" s="10"/>
      <c r="C218" s="10"/>
      <c r="D218" s="10"/>
      <c r="E218" s="10"/>
      <c r="F218" s="10"/>
    </row>
    <row r="219" spans="1:6" ht="12.75">
      <c r="A219" s="10"/>
      <c r="B219" s="10"/>
      <c r="C219" s="10"/>
      <c r="D219" s="10"/>
      <c r="E219" s="10"/>
      <c r="F219" s="10"/>
    </row>
    <row r="220" spans="1:6" ht="12.75">
      <c r="A220" s="10"/>
      <c r="B220" s="10"/>
      <c r="C220" s="10"/>
      <c r="D220" s="10"/>
      <c r="E220" s="10"/>
      <c r="F220" s="10"/>
    </row>
    <row r="221" spans="1:6" ht="12.75">
      <c r="A221" s="10"/>
      <c r="B221" s="10"/>
      <c r="C221" s="10"/>
      <c r="D221" s="10"/>
      <c r="E221" s="10"/>
      <c r="F221" s="10"/>
    </row>
    <row r="222" spans="1:6" ht="12.75">
      <c r="A222" s="10"/>
      <c r="B222" s="10"/>
      <c r="C222" s="10"/>
      <c r="D222" s="10"/>
      <c r="E222" s="10"/>
      <c r="F222" s="10"/>
    </row>
    <row r="223" spans="1:6" ht="12.75">
      <c r="A223" s="10"/>
      <c r="B223" s="10"/>
      <c r="C223" s="10"/>
      <c r="D223" s="10"/>
      <c r="E223" s="10"/>
      <c r="F223" s="10"/>
    </row>
    <row r="224" spans="1:6" ht="12.75">
      <c r="A224" s="10"/>
      <c r="B224" s="10"/>
      <c r="C224" s="10"/>
      <c r="D224" s="10"/>
      <c r="E224" s="10"/>
      <c r="F224" s="10"/>
    </row>
    <row r="225" spans="1:6" ht="12.75">
      <c r="A225" s="10"/>
      <c r="B225" s="10"/>
      <c r="C225" s="10"/>
      <c r="D225" s="10"/>
      <c r="E225" s="10"/>
      <c r="F225" s="10"/>
    </row>
    <row r="226" spans="1:6" ht="12.75">
      <c r="A226" s="10"/>
      <c r="B226" s="10"/>
      <c r="C226" s="10"/>
      <c r="D226" s="10"/>
      <c r="E226" s="10"/>
      <c r="F226" s="10"/>
    </row>
    <row r="227" spans="1:6" ht="12.75">
      <c r="A227" s="10"/>
      <c r="B227" s="10"/>
      <c r="C227" s="10"/>
      <c r="D227" s="10"/>
      <c r="E227" s="10"/>
      <c r="F227" s="10"/>
    </row>
    <row r="228" spans="1:6" ht="12.75">
      <c r="A228" s="10"/>
      <c r="B228" s="10"/>
      <c r="C228" s="10"/>
      <c r="D228" s="10"/>
      <c r="E228" s="10"/>
      <c r="F228" s="10"/>
    </row>
    <row r="229" spans="1:6" ht="12.75">
      <c r="A229" s="10"/>
      <c r="B229" s="10"/>
      <c r="C229" s="10"/>
      <c r="D229" s="10"/>
      <c r="E229" s="10"/>
      <c r="F229" s="10"/>
    </row>
    <row r="230" spans="1:6" ht="12.75">
      <c r="A230" s="10"/>
      <c r="B230" s="10"/>
      <c r="C230" s="10"/>
      <c r="D230" s="10"/>
      <c r="E230" s="10"/>
      <c r="F230" s="10"/>
    </row>
    <row r="231" spans="1:6" ht="12.75">
      <c r="A231" s="10"/>
      <c r="B231" s="10"/>
      <c r="C231" s="10"/>
      <c r="D231" s="10"/>
      <c r="E231" s="10"/>
      <c r="F231" s="10"/>
    </row>
    <row r="232" spans="1:6" ht="12.75">
      <c r="A232" s="10"/>
      <c r="B232" s="10"/>
      <c r="C232" s="10"/>
      <c r="D232" s="10"/>
      <c r="E232" s="10"/>
      <c r="F232" s="10"/>
    </row>
    <row r="233" spans="1:6" ht="12.75">
      <c r="A233" s="10"/>
      <c r="B233" s="10"/>
      <c r="C233" s="10"/>
      <c r="D233" s="10"/>
      <c r="E233" s="10"/>
      <c r="F233" s="10"/>
    </row>
    <row r="234" spans="1:6" ht="12.75">
      <c r="A234" s="10"/>
      <c r="B234" s="10"/>
      <c r="C234" s="10"/>
      <c r="D234" s="10"/>
      <c r="E234" s="10"/>
      <c r="F234" s="10"/>
    </row>
    <row r="235" spans="1:6" ht="12.75">
      <c r="A235" s="10"/>
      <c r="B235" s="10"/>
      <c r="C235" s="10"/>
      <c r="D235" s="10"/>
      <c r="E235" s="10"/>
      <c r="F235" s="10"/>
    </row>
    <row r="236" spans="1:6" ht="12.75">
      <c r="A236" s="10"/>
      <c r="B236" s="10"/>
      <c r="C236" s="10"/>
      <c r="D236" s="10"/>
      <c r="E236" s="10"/>
      <c r="F236" s="10"/>
    </row>
    <row r="237" spans="1:6" ht="12.75">
      <c r="A237" s="10"/>
      <c r="B237" s="10"/>
      <c r="C237" s="10"/>
      <c r="D237" s="10"/>
      <c r="E237" s="10"/>
      <c r="F237" s="10"/>
    </row>
    <row r="238" spans="1:6" ht="12.75">
      <c r="A238" s="10"/>
      <c r="B238" s="10"/>
      <c r="C238" s="10"/>
      <c r="D238" s="10"/>
      <c r="E238" s="10"/>
      <c r="F238" s="10"/>
    </row>
    <row r="239" spans="1:6" ht="12.75">
      <c r="A239" s="10"/>
      <c r="B239" s="10"/>
      <c r="C239" s="10"/>
      <c r="D239" s="10"/>
      <c r="E239" s="10"/>
      <c r="F239" s="10"/>
    </row>
    <row r="240" spans="1:6" ht="12.75">
      <c r="A240" s="10"/>
      <c r="B240" s="10"/>
      <c r="C240" s="10"/>
      <c r="D240" s="10"/>
      <c r="E240" s="10"/>
      <c r="F240" s="10"/>
    </row>
    <row r="241" spans="1:6" ht="12.75">
      <c r="A241" s="10"/>
      <c r="B241" s="10"/>
      <c r="C241" s="10"/>
      <c r="D241" s="10"/>
      <c r="E241" s="10"/>
      <c r="F241" s="10"/>
    </row>
    <row r="242" spans="1:6" ht="12.75">
      <c r="A242" s="10"/>
      <c r="B242" s="10"/>
      <c r="C242" s="10"/>
      <c r="D242" s="10"/>
      <c r="E242" s="10"/>
      <c r="F242" s="10"/>
    </row>
    <row r="243" spans="1:6" ht="12.75">
      <c r="A243" s="10"/>
      <c r="B243" s="10"/>
      <c r="C243" s="10"/>
      <c r="D243" s="10"/>
      <c r="E243" s="10"/>
      <c r="F243" s="10"/>
    </row>
    <row r="244" spans="1:6" ht="12.75">
      <c r="A244" s="10"/>
      <c r="B244" s="10"/>
      <c r="C244" s="10"/>
      <c r="D244" s="10"/>
      <c r="E244" s="10"/>
      <c r="F244" s="10"/>
    </row>
    <row r="245" spans="1:6" ht="12.75">
      <c r="A245" s="10"/>
      <c r="B245" s="10"/>
      <c r="C245" s="10"/>
      <c r="D245" s="10"/>
      <c r="E245" s="10"/>
      <c r="F245" s="10"/>
    </row>
    <row r="246" spans="1:6" ht="12.75">
      <c r="A246" s="10"/>
      <c r="B246" s="10"/>
      <c r="C246" s="10"/>
      <c r="D246" s="10"/>
      <c r="E246" s="10"/>
      <c r="F246" s="10"/>
    </row>
    <row r="247" spans="1:6" ht="12.75">
      <c r="A247" s="10"/>
      <c r="B247" s="10"/>
      <c r="C247" s="10"/>
      <c r="D247" s="10"/>
      <c r="E247" s="10"/>
      <c r="F247" s="10"/>
    </row>
    <row r="248" spans="1:6" ht="12.75">
      <c r="A248" s="10"/>
      <c r="B248" s="10"/>
      <c r="C248" s="10"/>
      <c r="D248" s="10"/>
      <c r="E248" s="10"/>
      <c r="F248" s="10"/>
    </row>
  </sheetData>
  <sheetProtection/>
  <mergeCells count="16">
    <mergeCell ref="A95:C95"/>
    <mergeCell ref="A3:F3"/>
    <mergeCell ref="A4:F4"/>
    <mergeCell ref="C5:D5"/>
    <mergeCell ref="A14:F14"/>
    <mergeCell ref="D16:E16"/>
    <mergeCell ref="D17:E17"/>
    <mergeCell ref="A71:B71"/>
    <mergeCell ref="A72:B72"/>
    <mergeCell ref="A92:C92"/>
    <mergeCell ref="A34:F34"/>
    <mergeCell ref="A35:F35"/>
    <mergeCell ref="A52:F52"/>
    <mergeCell ref="A54:C54"/>
    <mergeCell ref="E69:G69"/>
    <mergeCell ref="F73:G73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I122"/>
  <sheetViews>
    <sheetView zoomScalePageLayoutView="0" workbookViewId="0" topLeftCell="A88">
      <selection activeCell="E105" sqref="E105"/>
    </sheetView>
  </sheetViews>
  <sheetFormatPr defaultColWidth="9.00390625" defaultRowHeight="12.75"/>
  <cols>
    <col min="1" max="1" width="22.50390625" style="0" customWidth="1"/>
    <col min="2" max="2" width="10.125" style="0" customWidth="1"/>
    <col min="3" max="3" width="17.00390625" style="0" customWidth="1"/>
    <col min="4" max="4" width="15.00390625" style="0" customWidth="1"/>
    <col min="5" max="5" width="12.50390625" style="0" customWidth="1"/>
    <col min="6" max="6" width="8.50390625" style="0" customWidth="1"/>
    <col min="7" max="7" width="13.375" style="0" customWidth="1"/>
    <col min="8" max="8" width="11.375" style="0" customWidth="1"/>
  </cols>
  <sheetData>
    <row r="1" spans="1:6" ht="12.75">
      <c r="A1" s="8"/>
      <c r="B1" s="8"/>
      <c r="C1" s="8"/>
      <c r="D1" s="8"/>
      <c r="E1" s="8"/>
      <c r="F1" s="8"/>
    </row>
    <row r="2" spans="1:6" ht="12.75">
      <c r="A2" s="216" t="s">
        <v>448</v>
      </c>
      <c r="B2" s="216"/>
      <c r="C2" s="216"/>
      <c r="D2" s="216"/>
      <c r="E2" s="216"/>
      <c r="F2" s="216"/>
    </row>
    <row r="3" spans="1:6" ht="12.75">
      <c r="A3" s="228" t="s">
        <v>28</v>
      </c>
      <c r="B3" s="228"/>
      <c r="C3" s="228"/>
      <c r="D3" s="228"/>
      <c r="E3" s="228"/>
      <c r="F3" s="228"/>
    </row>
    <row r="4" spans="1:6" ht="12.75">
      <c r="A4" s="39"/>
      <c r="B4" s="65" t="s">
        <v>26</v>
      </c>
      <c r="C4" s="217" t="s">
        <v>526</v>
      </c>
      <c r="D4" s="228"/>
      <c r="E4" s="9" t="s">
        <v>45</v>
      </c>
      <c r="F4" s="10"/>
    </row>
    <row r="5" spans="1:6" ht="12.75">
      <c r="A5" s="39"/>
      <c r="B5" s="9"/>
      <c r="C5" s="9"/>
      <c r="D5" s="10"/>
      <c r="E5" s="9"/>
      <c r="F5" s="10"/>
    </row>
    <row r="6" spans="1:6" ht="12.75">
      <c r="A6" s="39" t="s">
        <v>21</v>
      </c>
      <c r="B6" s="40"/>
      <c r="C6" s="40"/>
      <c r="D6" s="40"/>
      <c r="E6" s="149" t="s">
        <v>575</v>
      </c>
      <c r="F6" s="10"/>
    </row>
    <row r="7" spans="1:6" ht="12.75">
      <c r="A7" s="66" t="s">
        <v>262</v>
      </c>
      <c r="B7" s="67"/>
      <c r="C7" s="67"/>
      <c r="D7" s="67"/>
      <c r="E7" s="149" t="s">
        <v>700</v>
      </c>
      <c r="F7" s="69"/>
    </row>
    <row r="8" spans="1:6" ht="12.75">
      <c r="A8" s="66" t="s">
        <v>263</v>
      </c>
      <c r="B8" s="67"/>
      <c r="C8" s="67"/>
      <c r="D8" s="67"/>
      <c r="E8" s="149" t="s">
        <v>701</v>
      </c>
      <c r="F8" s="69"/>
    </row>
    <row r="9" spans="1:6" ht="12.75">
      <c r="A9" s="66" t="s">
        <v>264</v>
      </c>
      <c r="B9" s="68"/>
      <c r="C9" s="69"/>
      <c r="D9" s="69"/>
      <c r="E9" s="9" t="s">
        <v>527</v>
      </c>
      <c r="F9" s="9"/>
    </row>
    <row r="10" spans="1:6" ht="12.75">
      <c r="A10" s="39" t="s">
        <v>265</v>
      </c>
      <c r="B10" s="40"/>
      <c r="C10" s="40"/>
      <c r="D10" s="40"/>
      <c r="E10" s="9" t="s">
        <v>569</v>
      </c>
      <c r="F10" s="9"/>
    </row>
    <row r="11" spans="1:6" ht="12.75">
      <c r="A11" s="39" t="s">
        <v>455</v>
      </c>
      <c r="B11" s="40"/>
      <c r="C11" s="40"/>
      <c r="D11" s="40"/>
      <c r="E11" s="9"/>
      <c r="F11" s="10"/>
    </row>
    <row r="14" spans="1:6" ht="12.75">
      <c r="A14" s="217" t="s">
        <v>578</v>
      </c>
      <c r="B14" s="217"/>
      <c r="C14" s="217"/>
      <c r="D14" s="217"/>
      <c r="E14" s="217"/>
      <c r="F14" s="217"/>
    </row>
    <row r="15" spans="1:6" ht="12.75">
      <c r="A15" s="65"/>
      <c r="B15" s="65"/>
      <c r="C15" s="65"/>
      <c r="D15" s="65"/>
      <c r="E15" s="65"/>
      <c r="F15" s="65"/>
    </row>
    <row r="16" spans="1:6" ht="12.75">
      <c r="A16" s="70" t="s">
        <v>0</v>
      </c>
      <c r="B16" s="71" t="s">
        <v>23</v>
      </c>
      <c r="C16" s="71" t="s">
        <v>5</v>
      </c>
      <c r="D16" s="229" t="s">
        <v>24</v>
      </c>
      <c r="E16" s="230"/>
      <c r="F16" s="71" t="s">
        <v>7</v>
      </c>
    </row>
    <row r="17" spans="1:6" ht="12.75">
      <c r="A17" s="72" t="s">
        <v>1</v>
      </c>
      <c r="B17" s="73" t="s">
        <v>2</v>
      </c>
      <c r="C17" s="73" t="s">
        <v>2</v>
      </c>
      <c r="D17" s="231" t="s">
        <v>450</v>
      </c>
      <c r="E17" s="232"/>
      <c r="F17" s="73" t="s">
        <v>8</v>
      </c>
    </row>
    <row r="18" spans="1:6" ht="12.75">
      <c r="A18" s="72"/>
      <c r="B18" s="74" t="s">
        <v>3</v>
      </c>
      <c r="C18" s="74" t="s">
        <v>3</v>
      </c>
      <c r="D18" s="75" t="s">
        <v>2</v>
      </c>
      <c r="E18" s="76" t="s">
        <v>6</v>
      </c>
      <c r="F18" s="73"/>
    </row>
    <row r="19" spans="1:6" ht="12.75">
      <c r="A19" s="77"/>
      <c r="B19" s="75" t="s">
        <v>4</v>
      </c>
      <c r="C19" s="75" t="s">
        <v>4</v>
      </c>
      <c r="D19" s="75" t="s">
        <v>4</v>
      </c>
      <c r="E19" s="75" t="s">
        <v>4</v>
      </c>
      <c r="F19" s="74"/>
    </row>
    <row r="20" spans="1:6" ht="12.75">
      <c r="A20" s="5" t="s">
        <v>613</v>
      </c>
      <c r="B20" s="76">
        <v>37377.46</v>
      </c>
      <c r="C20" s="76">
        <v>15408.3</v>
      </c>
      <c r="D20" s="76">
        <v>21969.16</v>
      </c>
      <c r="E20" s="76">
        <v>3280.43</v>
      </c>
      <c r="F20" s="70"/>
    </row>
    <row r="21" spans="1:6" ht="12.75">
      <c r="A21" s="76" t="s">
        <v>11</v>
      </c>
      <c r="B21" s="76">
        <v>12070.16</v>
      </c>
      <c r="C21" s="76">
        <v>4975.74</v>
      </c>
      <c r="D21" s="76">
        <v>7094.42</v>
      </c>
      <c r="E21" s="76">
        <v>1059.34</v>
      </c>
      <c r="F21" s="72"/>
    </row>
    <row r="22" spans="1:6" ht="12.75">
      <c r="A22" s="76" t="s">
        <v>49</v>
      </c>
      <c r="B22" s="76">
        <v>46972.63</v>
      </c>
      <c r="C22" s="76">
        <v>24797.72</v>
      </c>
      <c r="D22" s="76">
        <v>22174.91</v>
      </c>
      <c r="E22" s="76">
        <v>1970.81</v>
      </c>
      <c r="F22" s="72"/>
    </row>
    <row r="23" spans="1:6" ht="12.75">
      <c r="A23" s="62" t="s">
        <v>65</v>
      </c>
      <c r="B23" s="62">
        <f>SUM(B20:B22)</f>
        <v>96420.25</v>
      </c>
      <c r="C23" s="62">
        <f>SUM(C20:C22)</f>
        <v>45181.76</v>
      </c>
      <c r="D23" s="62">
        <f>SUM(D20:D22)</f>
        <v>51238.490000000005</v>
      </c>
      <c r="E23" s="62">
        <f>SUM(E20:E22)</f>
        <v>6310.58</v>
      </c>
      <c r="F23" s="78"/>
    </row>
    <row r="24" spans="1:6" ht="12.75">
      <c r="A24" s="76" t="s">
        <v>318</v>
      </c>
      <c r="B24" s="76">
        <v>12151.2</v>
      </c>
      <c r="C24" s="76">
        <v>5009.14</v>
      </c>
      <c r="D24" s="76">
        <v>7142.06</v>
      </c>
      <c r="E24" s="76">
        <v>1066.46</v>
      </c>
      <c r="F24" s="78"/>
    </row>
    <row r="25" spans="1:6" ht="12.75">
      <c r="A25" s="62" t="s">
        <v>13</v>
      </c>
      <c r="B25" s="62">
        <f>SUM(B23:B24)</f>
        <v>108571.45</v>
      </c>
      <c r="C25" s="62">
        <f>SUM(C23:C24)</f>
        <v>50190.9</v>
      </c>
      <c r="D25" s="62">
        <f>SUM(D23:D24)</f>
        <v>58380.55</v>
      </c>
      <c r="E25" s="62">
        <f>SUM(E23:E24)</f>
        <v>7377.04</v>
      </c>
      <c r="F25" s="79">
        <v>87</v>
      </c>
    </row>
    <row r="26" spans="1:6" ht="12.75">
      <c r="A26" s="62"/>
      <c r="B26" s="62"/>
      <c r="C26" s="62"/>
      <c r="D26" s="62"/>
      <c r="E26" s="62"/>
      <c r="F26" s="78"/>
    </row>
    <row r="27" spans="1:6" ht="12.75">
      <c r="A27" s="62"/>
      <c r="B27" s="62"/>
      <c r="C27" s="62"/>
      <c r="D27" s="76"/>
      <c r="E27" s="76"/>
      <c r="F27" s="78"/>
    </row>
    <row r="28" spans="1:6" ht="12.75">
      <c r="A28" s="81" t="s">
        <v>71</v>
      </c>
      <c r="B28" s="82">
        <v>196353.84</v>
      </c>
      <c r="C28" s="76">
        <v>167583.15</v>
      </c>
      <c r="D28" s="76"/>
      <c r="E28" s="76"/>
      <c r="F28" s="78"/>
    </row>
    <row r="29" spans="1:6" ht="12.75">
      <c r="A29" s="81" t="s">
        <v>79</v>
      </c>
      <c r="B29" s="82">
        <v>40049.12</v>
      </c>
      <c r="C29" s="76">
        <v>32987.52</v>
      </c>
      <c r="D29" s="76"/>
      <c r="E29" s="76"/>
      <c r="F29" s="78"/>
    </row>
    <row r="30" spans="1:6" ht="12.75">
      <c r="A30" s="81"/>
      <c r="B30" s="82"/>
      <c r="C30" s="76"/>
      <c r="D30" s="76"/>
      <c r="E30" s="62"/>
      <c r="F30" s="78"/>
    </row>
    <row r="31" spans="1:6" ht="12.75">
      <c r="A31" s="81" t="s">
        <v>73</v>
      </c>
      <c r="B31" s="83">
        <f>SUM(B28:B30)</f>
        <v>236402.96</v>
      </c>
      <c r="C31" s="62">
        <f>SUM(C28:C30)</f>
        <v>200570.66999999998</v>
      </c>
      <c r="D31" s="62"/>
      <c r="E31" s="62"/>
      <c r="F31" s="79"/>
    </row>
    <row r="35" spans="1:6" ht="12.75">
      <c r="A35" s="216" t="s">
        <v>246</v>
      </c>
      <c r="B35" s="216"/>
      <c r="C35" s="216"/>
      <c r="D35" s="216"/>
      <c r="E35" s="216"/>
      <c r="F35" s="216"/>
    </row>
    <row r="36" spans="1:6" ht="12.75">
      <c r="A36" s="216" t="s">
        <v>247</v>
      </c>
      <c r="B36" s="216"/>
      <c r="C36" s="216"/>
      <c r="D36" s="216"/>
      <c r="E36" s="216"/>
      <c r="F36" s="216"/>
    </row>
    <row r="37" spans="1:6" ht="12.75">
      <c r="A37" s="63"/>
      <c r="B37" s="63"/>
      <c r="C37" s="63"/>
      <c r="D37" s="63"/>
      <c r="E37" s="63"/>
      <c r="F37" s="63"/>
    </row>
    <row r="38" spans="1:6" ht="12.75">
      <c r="A38" s="87" t="s">
        <v>456</v>
      </c>
      <c r="B38" s="88"/>
      <c r="C38" s="88"/>
      <c r="D38" s="88"/>
      <c r="E38" s="89"/>
      <c r="F38" s="89">
        <v>0</v>
      </c>
    </row>
    <row r="39" spans="1:6" ht="12.75">
      <c r="A39" s="90" t="s">
        <v>15</v>
      </c>
      <c r="B39" s="91"/>
      <c r="C39" s="91"/>
      <c r="D39" s="91"/>
      <c r="E39" s="92"/>
      <c r="F39" s="43"/>
    </row>
    <row r="40" spans="1:6" ht="12.75">
      <c r="A40" s="93" t="s">
        <v>253</v>
      </c>
      <c r="B40" s="94"/>
      <c r="C40" s="94"/>
      <c r="D40" s="47"/>
      <c r="E40" s="43"/>
      <c r="F40" s="43">
        <f>SUM(C24)</f>
        <v>5009.14</v>
      </c>
    </row>
    <row r="41" spans="1:6" ht="12.75">
      <c r="A41" s="93" t="s">
        <v>254</v>
      </c>
      <c r="B41" s="94"/>
      <c r="C41" s="94"/>
      <c r="D41" s="47"/>
      <c r="E41" s="43"/>
      <c r="F41" s="43">
        <v>0</v>
      </c>
    </row>
    <row r="42" spans="1:6" ht="12.75">
      <c r="A42" s="95" t="s">
        <v>14</v>
      </c>
      <c r="B42" s="96"/>
      <c r="C42" s="96"/>
      <c r="D42" s="96"/>
      <c r="E42" s="97"/>
      <c r="F42" s="97">
        <f>SUM(F40:F41)</f>
        <v>5009.14</v>
      </c>
    </row>
    <row r="43" spans="1:6" ht="12.75">
      <c r="A43" s="98" t="s">
        <v>391</v>
      </c>
      <c r="B43" s="99"/>
      <c r="C43" s="100"/>
      <c r="D43" s="100"/>
      <c r="E43" s="101"/>
      <c r="F43" s="43">
        <v>0</v>
      </c>
    </row>
    <row r="44" spans="1:6" ht="12.75">
      <c r="A44" s="98"/>
      <c r="B44" s="99"/>
      <c r="C44" s="100"/>
      <c r="D44" s="100"/>
      <c r="E44" s="101"/>
      <c r="F44" s="101"/>
    </row>
    <row r="45" spans="1:6" ht="12.75">
      <c r="A45" s="98" t="s">
        <v>16</v>
      </c>
      <c r="B45" s="99"/>
      <c r="C45" s="99"/>
      <c r="D45" s="99"/>
      <c r="E45" s="99"/>
      <c r="F45" s="80"/>
    </row>
    <row r="46" spans="1:6" ht="12.75">
      <c r="A46" s="102" t="s">
        <v>457</v>
      </c>
      <c r="B46" s="103"/>
      <c r="C46" s="103"/>
      <c r="D46" s="103"/>
      <c r="E46" s="103"/>
      <c r="F46" s="79">
        <f>SUM(F38+F42-F43)</f>
        <v>5009.14</v>
      </c>
    </row>
    <row r="47" spans="1:6" ht="12.75">
      <c r="A47" s="86"/>
      <c r="B47" s="86"/>
      <c r="C47" s="86"/>
      <c r="D47" s="86"/>
      <c r="E47" s="86"/>
      <c r="F47" s="86"/>
    </row>
    <row r="48" spans="1:6" ht="12.75">
      <c r="A48" s="104" t="s">
        <v>75</v>
      </c>
      <c r="B48" s="39"/>
      <c r="C48" s="39"/>
      <c r="D48" s="39"/>
      <c r="E48" s="39"/>
      <c r="F48" s="39"/>
    </row>
    <row r="51" spans="1:6" ht="12.75">
      <c r="A51" s="217" t="s">
        <v>601</v>
      </c>
      <c r="B51" s="217"/>
      <c r="C51" s="217"/>
      <c r="D51" s="217"/>
      <c r="E51" s="217"/>
      <c r="F51" s="217"/>
    </row>
    <row r="52" spans="1:6" ht="12.75">
      <c r="A52" s="65"/>
      <c r="B52" s="65"/>
      <c r="C52" s="65"/>
      <c r="D52" s="65"/>
      <c r="E52" s="65"/>
      <c r="F52" s="65"/>
    </row>
    <row r="53" spans="1:6" ht="12.75">
      <c r="A53" s="215" t="s">
        <v>458</v>
      </c>
      <c r="B53" s="215"/>
      <c r="C53" s="215"/>
      <c r="D53" s="106">
        <v>0</v>
      </c>
      <c r="E53" s="65"/>
      <c r="F53" s="65"/>
    </row>
    <row r="54" spans="1:6" ht="12.75">
      <c r="A54" s="107" t="s">
        <v>257</v>
      </c>
      <c r="B54" s="108"/>
      <c r="C54" s="108"/>
      <c r="D54" s="65"/>
      <c r="E54" s="65"/>
      <c r="F54" s="65"/>
    </row>
    <row r="55" spans="1:6" ht="12.75">
      <c r="A55" s="260" t="s">
        <v>498</v>
      </c>
      <c r="B55" s="219"/>
      <c r="C55" s="219"/>
      <c r="D55" s="110">
        <f>SUM(B23)</f>
        <v>96420.25</v>
      </c>
      <c r="E55" s="65"/>
      <c r="F55" s="65"/>
    </row>
    <row r="56" spans="1:6" ht="12.75">
      <c r="A56" s="109" t="s">
        <v>274</v>
      </c>
      <c r="B56" s="109"/>
      <c r="C56" s="109"/>
      <c r="D56" s="110">
        <v>0</v>
      </c>
      <c r="E56" s="65"/>
      <c r="F56" s="65"/>
    </row>
    <row r="57" spans="1:6" ht="12.75">
      <c r="A57" s="107" t="s">
        <v>268</v>
      </c>
      <c r="B57" s="107"/>
      <c r="C57" s="107"/>
      <c r="D57" s="106">
        <f>SUM(D55:D56)</f>
        <v>96420.25</v>
      </c>
      <c r="E57" s="65"/>
      <c r="F57" s="65"/>
    </row>
    <row r="58" spans="1:6" ht="12.75">
      <c r="A58" s="107"/>
      <c r="B58" s="107"/>
      <c r="C58" s="107"/>
      <c r="D58" s="111"/>
      <c r="E58" s="65"/>
      <c r="F58" s="65"/>
    </row>
    <row r="59" spans="1:6" ht="12.75">
      <c r="A59" s="107" t="s">
        <v>258</v>
      </c>
      <c r="B59" s="108"/>
      <c r="C59" s="108"/>
      <c r="D59" s="65"/>
      <c r="E59" s="65"/>
      <c r="F59" s="65"/>
    </row>
    <row r="60" spans="1:6" ht="12.75">
      <c r="A60" s="107"/>
      <c r="B60" s="108"/>
      <c r="C60" s="108"/>
      <c r="D60" s="65"/>
      <c r="E60" s="65"/>
      <c r="F60" s="65"/>
    </row>
    <row r="61" spans="1:6" ht="12.75">
      <c r="A61" s="107"/>
      <c r="B61" s="108"/>
      <c r="C61" s="108"/>
      <c r="D61" s="65"/>
      <c r="E61" s="65"/>
      <c r="F61" s="65"/>
    </row>
    <row r="62" spans="1:6" ht="12.75">
      <c r="A62" s="107"/>
      <c r="B62" s="108"/>
      <c r="C62" s="108"/>
      <c r="D62" s="65"/>
      <c r="E62" s="65"/>
      <c r="F62" s="65"/>
    </row>
    <row r="63" spans="1:6" ht="12.75">
      <c r="A63" s="107"/>
      <c r="B63" s="108"/>
      <c r="C63" s="108"/>
      <c r="D63" s="65"/>
      <c r="E63" s="65"/>
      <c r="F63" s="65"/>
    </row>
    <row r="64" spans="1:6" ht="12.75">
      <c r="A64" s="107"/>
      <c r="B64" s="108"/>
      <c r="C64" s="108"/>
      <c r="D64" s="65"/>
      <c r="E64" s="65"/>
      <c r="F64" s="65"/>
    </row>
    <row r="65" spans="1:6" ht="12.75">
      <c r="A65" s="107"/>
      <c r="B65" s="108"/>
      <c r="C65" s="108"/>
      <c r="D65" s="65"/>
      <c r="E65" s="65"/>
      <c r="F65" s="65"/>
    </row>
    <row r="66" spans="1:6" ht="12.75">
      <c r="A66" s="107"/>
      <c r="B66" s="108"/>
      <c r="C66" s="108"/>
      <c r="D66" s="65"/>
      <c r="E66" s="65"/>
      <c r="F66" s="65"/>
    </row>
    <row r="67" spans="1:6" ht="12.75">
      <c r="A67" s="107"/>
      <c r="B67" s="108"/>
      <c r="C67" s="108"/>
      <c r="D67" s="65"/>
      <c r="E67" s="65"/>
      <c r="F67" s="65"/>
    </row>
    <row r="68" spans="1:6" ht="12.75">
      <c r="A68" s="107"/>
      <c r="B68" s="108"/>
      <c r="C68" s="108"/>
      <c r="D68" s="65"/>
      <c r="E68" s="65"/>
      <c r="F68" s="65"/>
    </row>
    <row r="69" spans="1:6" ht="12.75">
      <c r="A69" s="108" t="s">
        <v>111</v>
      </c>
      <c r="B69" s="108"/>
      <c r="C69" s="108"/>
      <c r="D69" s="65"/>
      <c r="E69" s="65"/>
      <c r="F69" s="65"/>
    </row>
    <row r="70" spans="1:7" ht="12.75">
      <c r="A70" s="32" t="s">
        <v>250</v>
      </c>
      <c r="B70" s="33"/>
      <c r="C70" s="34" t="s">
        <v>483</v>
      </c>
      <c r="D70" s="34" t="s">
        <v>66</v>
      </c>
      <c r="E70" s="226" t="s">
        <v>490</v>
      </c>
      <c r="F70" s="214"/>
      <c r="G70" s="227"/>
    </row>
    <row r="71" spans="1:7" ht="12.75">
      <c r="A71" s="35" t="s">
        <v>251</v>
      </c>
      <c r="B71" s="36"/>
      <c r="C71" s="46" t="s">
        <v>484</v>
      </c>
      <c r="D71" s="37" t="s">
        <v>4</v>
      </c>
      <c r="E71" s="154" t="s">
        <v>485</v>
      </c>
      <c r="F71" s="5"/>
      <c r="G71" s="5" t="s">
        <v>636</v>
      </c>
    </row>
    <row r="72" spans="1:9" ht="12.75">
      <c r="A72" s="220" t="s">
        <v>249</v>
      </c>
      <c r="B72" s="221"/>
      <c r="C72" s="151" t="s">
        <v>260</v>
      </c>
      <c r="D72" s="112">
        <v>5630.06</v>
      </c>
      <c r="E72" s="13" t="s">
        <v>488</v>
      </c>
      <c r="F72" s="43"/>
      <c r="G72" s="76">
        <v>1.39</v>
      </c>
      <c r="I72" s="51"/>
    </row>
    <row r="73" spans="1:9" ht="12.75">
      <c r="A73" s="220" t="s">
        <v>256</v>
      </c>
      <c r="B73" s="221"/>
      <c r="C73" s="191" t="s">
        <v>97</v>
      </c>
      <c r="D73" s="82">
        <v>17416.72</v>
      </c>
      <c r="E73" s="13" t="s">
        <v>488</v>
      </c>
      <c r="F73" s="43"/>
      <c r="G73" s="76">
        <v>4.3</v>
      </c>
      <c r="I73" s="51"/>
    </row>
    <row r="74" spans="1:9" ht="12.75">
      <c r="A74" s="114" t="s">
        <v>444</v>
      </c>
      <c r="B74" s="115"/>
      <c r="C74" s="191" t="s">
        <v>97</v>
      </c>
      <c r="D74" s="82">
        <v>73.12</v>
      </c>
      <c r="E74" s="190" t="s">
        <v>504</v>
      </c>
      <c r="F74" s="196"/>
      <c r="G74" s="196">
        <v>36.56</v>
      </c>
      <c r="I74" s="51"/>
    </row>
    <row r="75" spans="1:9" ht="12.75">
      <c r="A75" s="114" t="s">
        <v>67</v>
      </c>
      <c r="B75" s="115"/>
      <c r="C75" s="151" t="s">
        <v>597</v>
      </c>
      <c r="D75" s="116">
        <v>1296.12</v>
      </c>
      <c r="E75" s="13" t="s">
        <v>488</v>
      </c>
      <c r="F75" s="43"/>
      <c r="G75" s="76">
        <v>0.32</v>
      </c>
      <c r="I75" s="51"/>
    </row>
    <row r="76" spans="1:9" ht="12.75">
      <c r="A76" s="114" t="s">
        <v>68</v>
      </c>
      <c r="B76" s="115"/>
      <c r="C76" s="151" t="s">
        <v>20</v>
      </c>
      <c r="D76" s="116">
        <v>324.03</v>
      </c>
      <c r="E76" s="13" t="s">
        <v>488</v>
      </c>
      <c r="F76" s="43"/>
      <c r="G76" s="76">
        <v>0.08</v>
      </c>
      <c r="I76" s="51"/>
    </row>
    <row r="77" spans="1:9" ht="12.75">
      <c r="A77" s="117" t="s">
        <v>78</v>
      </c>
      <c r="B77" s="118"/>
      <c r="C77" s="151" t="s">
        <v>76</v>
      </c>
      <c r="D77" s="116">
        <v>283.52</v>
      </c>
      <c r="E77" s="13" t="s">
        <v>488</v>
      </c>
      <c r="F77" s="43"/>
      <c r="G77" s="76">
        <v>0.07</v>
      </c>
      <c r="I77" s="51"/>
    </row>
    <row r="78" spans="1:9" ht="12.75">
      <c r="A78" s="143" t="s">
        <v>492</v>
      </c>
      <c r="B78" s="118"/>
      <c r="C78" s="151" t="s">
        <v>261</v>
      </c>
      <c r="D78" s="116">
        <v>2491</v>
      </c>
      <c r="E78" s="13" t="s">
        <v>488</v>
      </c>
      <c r="F78" s="43"/>
      <c r="G78" s="76">
        <v>1.23</v>
      </c>
      <c r="I78" s="51"/>
    </row>
    <row r="79" spans="1:9" ht="12.75">
      <c r="A79" s="177" t="s">
        <v>596</v>
      </c>
      <c r="B79" s="118"/>
      <c r="C79" s="151" t="s">
        <v>261</v>
      </c>
      <c r="D79" s="116">
        <v>594.26</v>
      </c>
      <c r="E79" s="13" t="s">
        <v>491</v>
      </c>
      <c r="F79" s="76"/>
      <c r="G79" s="76">
        <v>0.0222</v>
      </c>
      <c r="I79" s="51"/>
    </row>
    <row r="80" spans="1:9" ht="12.75">
      <c r="A80" s="113" t="s">
        <v>11</v>
      </c>
      <c r="B80" s="47"/>
      <c r="C80" s="151" t="s">
        <v>18</v>
      </c>
      <c r="D80" s="82">
        <v>12070.16</v>
      </c>
      <c r="E80" s="13" t="s">
        <v>488</v>
      </c>
      <c r="F80" s="76"/>
      <c r="G80" s="76">
        <v>2.98</v>
      </c>
      <c r="I80" s="51"/>
    </row>
    <row r="81" spans="1:9" ht="12.75">
      <c r="A81" s="135"/>
      <c r="B81" s="100"/>
      <c r="C81" s="151"/>
      <c r="D81" s="116"/>
      <c r="E81" s="13"/>
      <c r="F81" s="76"/>
      <c r="G81" s="76"/>
      <c r="I81" s="51"/>
    </row>
    <row r="82" spans="1:7" ht="12.75">
      <c r="A82" s="135"/>
      <c r="B82" s="100"/>
      <c r="C82" s="197"/>
      <c r="D82" s="197"/>
      <c r="E82" s="198"/>
      <c r="F82" s="199"/>
      <c r="G82" s="199"/>
    </row>
    <row r="83" spans="1:8" ht="15">
      <c r="A83" s="177" t="s">
        <v>638</v>
      </c>
      <c r="B83" s="127"/>
      <c r="C83" s="257" t="s">
        <v>637</v>
      </c>
      <c r="D83" s="258"/>
      <c r="E83" s="258"/>
      <c r="F83" s="258"/>
      <c r="G83" s="259"/>
      <c r="H83" s="45"/>
    </row>
    <row r="84" spans="1:7" ht="12.75">
      <c r="A84" s="113" t="s">
        <v>269</v>
      </c>
      <c r="B84" s="43"/>
      <c r="C84" s="121"/>
      <c r="D84" s="121">
        <f>SUM(D72:D83)</f>
        <v>40178.99</v>
      </c>
      <c r="E84" s="113"/>
      <c r="F84" s="43"/>
      <c r="G84" s="5"/>
    </row>
    <row r="85" spans="1:6" ht="12.75">
      <c r="A85" s="86"/>
      <c r="B85" s="44"/>
      <c r="C85" s="122"/>
      <c r="D85" s="123"/>
      <c r="E85" s="10"/>
      <c r="F85" s="10"/>
    </row>
    <row r="86" spans="1:6" ht="12.75">
      <c r="A86" s="44" t="s">
        <v>9</v>
      </c>
      <c r="B86" s="44"/>
      <c r="C86" s="122"/>
      <c r="D86" s="123">
        <v>6693.03</v>
      </c>
      <c r="E86" s="10" t="s">
        <v>276</v>
      </c>
      <c r="F86" s="10"/>
    </row>
    <row r="87" spans="1:6" ht="12.75">
      <c r="A87" s="42"/>
      <c r="B87" s="42"/>
      <c r="C87" s="42"/>
      <c r="D87" s="42"/>
      <c r="E87" s="42"/>
      <c r="F87" s="42"/>
    </row>
    <row r="88" spans="1:6" ht="12.75">
      <c r="A88" s="128" t="s">
        <v>275</v>
      </c>
      <c r="B88" s="128"/>
      <c r="C88" s="129"/>
      <c r="D88" s="130">
        <v>0</v>
      </c>
      <c r="E88" s="40"/>
      <c r="F88" s="40"/>
    </row>
    <row r="89" spans="1:6" ht="12.75">
      <c r="A89" s="128" t="s">
        <v>279</v>
      </c>
      <c r="B89" s="128"/>
      <c r="C89" s="129"/>
      <c r="D89" s="130">
        <v>0</v>
      </c>
      <c r="E89" s="40"/>
      <c r="F89" s="40"/>
    </row>
    <row r="90" spans="1:6" ht="12.75">
      <c r="A90" s="40" t="s">
        <v>282</v>
      </c>
      <c r="B90" s="40"/>
      <c r="C90" s="40"/>
      <c r="D90" s="40">
        <v>254</v>
      </c>
      <c r="E90" s="40"/>
      <c r="F90" s="40"/>
    </row>
    <row r="91" spans="1:6" ht="12.75">
      <c r="A91" s="107" t="s">
        <v>270</v>
      </c>
      <c r="B91" s="39"/>
      <c r="C91" s="39"/>
      <c r="D91" s="124">
        <f>SUM(D84:D90)</f>
        <v>47126.02</v>
      </c>
      <c r="E91" s="125"/>
      <c r="F91" s="125"/>
    </row>
    <row r="92" spans="1:6" ht="12.75">
      <c r="A92" s="215" t="s">
        <v>459</v>
      </c>
      <c r="B92" s="215"/>
      <c r="C92" s="215"/>
      <c r="D92" s="106">
        <f>SUM(D53+D57-D91)</f>
        <v>49294.23</v>
      </c>
      <c r="E92" s="125"/>
      <c r="F92" s="125"/>
    </row>
    <row r="93" spans="1:6" ht="12.75">
      <c r="A93" s="148" t="s">
        <v>501</v>
      </c>
      <c r="B93" s="125"/>
      <c r="C93" s="125"/>
      <c r="D93" s="106">
        <f>SUM(E23)</f>
        <v>6310.58</v>
      </c>
      <c r="E93" s="125"/>
      <c r="F93" s="125"/>
    </row>
    <row r="94" spans="1:6" ht="12.75">
      <c r="A94" s="148" t="s">
        <v>502</v>
      </c>
      <c r="B94" s="125"/>
      <c r="C94" s="125"/>
      <c r="D94" s="106"/>
      <c r="E94" s="125"/>
      <c r="F94" s="125"/>
    </row>
    <row r="95" spans="1:9" ht="12.75">
      <c r="A95" s="212" t="s">
        <v>615</v>
      </c>
      <c r="B95" s="212"/>
      <c r="C95" s="212"/>
      <c r="D95" s="106">
        <f>SUM(D92-D93)</f>
        <v>42983.65</v>
      </c>
      <c r="E95" s="156" t="s">
        <v>713</v>
      </c>
      <c r="F95" s="156"/>
      <c r="G95" s="156"/>
      <c r="H95" s="156"/>
      <c r="I95" s="156"/>
    </row>
    <row r="96" spans="1:6" ht="12.75">
      <c r="A96" s="105"/>
      <c r="B96" s="105"/>
      <c r="C96" s="105"/>
      <c r="D96" s="106"/>
      <c r="E96" s="125"/>
      <c r="F96" s="125"/>
    </row>
    <row r="97" spans="1:7" ht="12.75">
      <c r="A97" s="9" t="s">
        <v>74</v>
      </c>
      <c r="B97" s="9"/>
      <c r="C97" s="9"/>
      <c r="D97" s="9"/>
      <c r="E97" s="9" t="s">
        <v>495</v>
      </c>
      <c r="F97" s="65" t="s">
        <v>104</v>
      </c>
      <c r="G97" s="65" t="s">
        <v>104</v>
      </c>
    </row>
    <row r="98" spans="1:7" ht="12.75">
      <c r="A98" s="9"/>
      <c r="B98" s="9"/>
      <c r="C98" s="9"/>
      <c r="D98" s="10"/>
      <c r="E98" s="50"/>
      <c r="F98" s="194"/>
      <c r="G98" t="s">
        <v>639</v>
      </c>
    </row>
    <row r="99" spans="1:7" ht="12.75">
      <c r="A99" s="10" t="s">
        <v>77</v>
      </c>
      <c r="B99" s="156" t="s">
        <v>394</v>
      </c>
      <c r="C99" s="156"/>
      <c r="D99" s="10"/>
      <c r="E99" s="173" t="s">
        <v>593</v>
      </c>
      <c r="F99" s="120"/>
      <c r="G99">
        <v>1885.24</v>
      </c>
    </row>
    <row r="100" spans="1:6" ht="12.75">
      <c r="A100" s="10"/>
      <c r="B100" s="10" t="s">
        <v>396</v>
      </c>
      <c r="C100" s="10"/>
      <c r="D100" s="10"/>
      <c r="E100" s="173"/>
      <c r="F100" s="120"/>
    </row>
    <row r="101" spans="1:7" ht="12.75">
      <c r="A101" s="10" t="s">
        <v>181</v>
      </c>
      <c r="B101" s="10" t="s">
        <v>108</v>
      </c>
      <c r="C101" s="10"/>
      <c r="D101" s="10"/>
      <c r="E101" s="173" t="s">
        <v>107</v>
      </c>
      <c r="F101" s="120"/>
      <c r="G101">
        <v>23.91</v>
      </c>
    </row>
    <row r="102" spans="1:7" ht="12.75">
      <c r="A102" s="10" t="s">
        <v>181</v>
      </c>
      <c r="B102" s="10" t="s">
        <v>109</v>
      </c>
      <c r="C102" s="10"/>
      <c r="D102" s="10"/>
      <c r="E102" s="173" t="s">
        <v>107</v>
      </c>
      <c r="F102" s="120"/>
      <c r="G102">
        <v>16.45</v>
      </c>
    </row>
    <row r="103" spans="1:6" ht="12.75">
      <c r="A103" s="10"/>
      <c r="B103" s="10"/>
      <c r="C103" s="10"/>
      <c r="D103" s="10"/>
      <c r="E103" s="120"/>
      <c r="F103" s="120"/>
    </row>
    <row r="104" spans="1:6" ht="12.75">
      <c r="A104" s="203" t="s">
        <v>112</v>
      </c>
      <c r="B104" s="203"/>
      <c r="C104" s="203"/>
      <c r="D104" s="9"/>
      <c r="E104" s="203"/>
      <c r="F104" s="203"/>
    </row>
    <row r="105" spans="1:6" ht="12.75">
      <c r="A105" s="203" t="s">
        <v>113</v>
      </c>
      <c r="B105" s="203"/>
      <c r="C105" s="203"/>
      <c r="D105" s="203"/>
      <c r="E105" s="203"/>
      <c r="F105" s="203"/>
    </row>
    <row r="106" spans="1:6" ht="12.75">
      <c r="A106" s="50" t="s">
        <v>503</v>
      </c>
      <c r="B106" s="203"/>
      <c r="C106" s="203"/>
      <c r="D106" s="203"/>
      <c r="E106" s="203"/>
      <c r="F106" s="203"/>
    </row>
    <row r="107" spans="1:6" ht="12.75">
      <c r="A107" t="s">
        <v>500</v>
      </c>
      <c r="B107" s="203"/>
      <c r="C107" s="203"/>
      <c r="D107" s="203"/>
      <c r="E107" s="203"/>
      <c r="F107" s="203"/>
    </row>
    <row r="108" spans="1:6" ht="12.75">
      <c r="A108" t="s">
        <v>654</v>
      </c>
      <c r="B108" s="203"/>
      <c r="C108" s="203"/>
      <c r="D108" s="203"/>
      <c r="E108" s="203"/>
      <c r="F108" s="203"/>
    </row>
    <row r="109" spans="1:6" ht="12.75">
      <c r="A109" t="s">
        <v>655</v>
      </c>
      <c r="B109" s="203"/>
      <c r="C109" s="203"/>
      <c r="D109" s="203"/>
      <c r="E109" s="203"/>
      <c r="F109" s="203"/>
    </row>
    <row r="110" spans="1:6" ht="12.75">
      <c r="A110" t="s">
        <v>656</v>
      </c>
      <c r="B110" s="203"/>
      <c r="C110" s="203"/>
      <c r="D110" s="203"/>
      <c r="E110" s="203"/>
      <c r="F110" s="203"/>
    </row>
    <row r="111" spans="1:6" ht="12.75">
      <c r="A111" t="s">
        <v>658</v>
      </c>
      <c r="B111" s="203"/>
      <c r="C111" s="203"/>
      <c r="D111" s="203"/>
      <c r="E111" s="203"/>
      <c r="F111" s="203"/>
    </row>
    <row r="112" spans="1:6" ht="12.75">
      <c r="A112" s="50" t="s">
        <v>657</v>
      </c>
      <c r="B112" s="203"/>
      <c r="C112" s="203"/>
      <c r="D112" s="203"/>
      <c r="E112" s="203"/>
      <c r="F112" s="203"/>
    </row>
    <row r="113" spans="1:6" ht="12.75">
      <c r="A113" t="s">
        <v>659</v>
      </c>
      <c r="B113" s="203"/>
      <c r="C113" s="203"/>
      <c r="D113" s="203"/>
      <c r="E113" s="203"/>
      <c r="F113" s="203"/>
    </row>
    <row r="114" spans="1:6" ht="12.75">
      <c r="A114" s="10"/>
      <c r="B114" s="10"/>
      <c r="C114" s="10"/>
      <c r="D114" s="10"/>
      <c r="E114" s="10"/>
      <c r="F114" s="10"/>
    </row>
    <row r="115" spans="1:6" ht="12.75">
      <c r="A115" s="10" t="s">
        <v>273</v>
      </c>
      <c r="B115" s="10"/>
      <c r="C115" s="10" t="s">
        <v>442</v>
      </c>
      <c r="D115" s="10"/>
      <c r="E115" s="10"/>
      <c r="F115" s="10"/>
    </row>
    <row r="116" spans="1:6" ht="12.75">
      <c r="A116" s="10"/>
      <c r="B116" s="10"/>
      <c r="C116" s="10"/>
      <c r="D116" s="10"/>
      <c r="E116" s="10"/>
      <c r="F116" s="10"/>
    </row>
    <row r="117" spans="1:6" ht="12.75">
      <c r="A117" s="10"/>
      <c r="B117" s="10"/>
      <c r="C117" s="10"/>
      <c r="D117" s="10"/>
      <c r="E117" s="10"/>
      <c r="F117" s="10"/>
    </row>
    <row r="118" spans="1:3" ht="12.75">
      <c r="A118" s="10"/>
      <c r="B118" s="10"/>
      <c r="C118" s="10"/>
    </row>
    <row r="119" spans="1:3" ht="12.75">
      <c r="A119" s="10"/>
      <c r="B119" s="10"/>
      <c r="C119" s="10"/>
    </row>
    <row r="120" spans="1:3" ht="12.75">
      <c r="A120" s="10"/>
      <c r="B120" s="10"/>
      <c r="C120" s="10"/>
    </row>
    <row r="121" spans="1:3" ht="12.75">
      <c r="A121" s="10" t="s">
        <v>280</v>
      </c>
      <c r="B121" s="10"/>
      <c r="C121" s="10"/>
    </row>
    <row r="122" spans="1:6" ht="12.75">
      <c r="A122" s="10"/>
      <c r="B122" s="10"/>
      <c r="C122" s="10"/>
      <c r="D122" s="10"/>
      <c r="E122" s="10"/>
      <c r="F122" s="10"/>
    </row>
  </sheetData>
  <sheetProtection/>
  <mergeCells count="17">
    <mergeCell ref="A95:C95"/>
    <mergeCell ref="C83:G83"/>
    <mergeCell ref="A53:C53"/>
    <mergeCell ref="A55:C55"/>
    <mergeCell ref="E70:G70"/>
    <mergeCell ref="A72:B72"/>
    <mergeCell ref="A73:B73"/>
    <mergeCell ref="A92:C92"/>
    <mergeCell ref="A51:F51"/>
    <mergeCell ref="A35:F35"/>
    <mergeCell ref="A36:F36"/>
    <mergeCell ref="A2:F2"/>
    <mergeCell ref="A3:F3"/>
    <mergeCell ref="C4:D4"/>
    <mergeCell ref="A14:F14"/>
    <mergeCell ref="D16:E16"/>
    <mergeCell ref="D17:E17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I124"/>
  <sheetViews>
    <sheetView zoomScalePageLayoutView="0" workbookViewId="0" topLeftCell="A82">
      <selection activeCell="J80" sqref="J80"/>
    </sheetView>
  </sheetViews>
  <sheetFormatPr defaultColWidth="9.00390625" defaultRowHeight="12.75"/>
  <cols>
    <col min="1" max="1" width="21.875" style="0" customWidth="1"/>
    <col min="2" max="2" width="11.50390625" style="0" customWidth="1"/>
    <col min="3" max="3" width="18.125" style="0" customWidth="1"/>
    <col min="4" max="4" width="13.625" style="0" customWidth="1"/>
    <col min="5" max="5" width="12.50390625" style="0" customWidth="1"/>
    <col min="6" max="6" width="9.50390625" style="0" customWidth="1"/>
    <col min="7" max="7" width="12.50390625" style="0" customWidth="1"/>
  </cols>
  <sheetData>
    <row r="1" spans="1:6" ht="12.75">
      <c r="A1" s="216" t="s">
        <v>448</v>
      </c>
      <c r="B1" s="216"/>
      <c r="C1" s="216"/>
      <c r="D1" s="216"/>
      <c r="E1" s="216"/>
      <c r="F1" s="216"/>
    </row>
    <row r="2" spans="1:6" ht="12.75">
      <c r="A2" s="228" t="s">
        <v>28</v>
      </c>
      <c r="B2" s="228"/>
      <c r="C2" s="228"/>
      <c r="D2" s="228"/>
      <c r="E2" s="228"/>
      <c r="F2" s="228"/>
    </row>
    <row r="3" spans="1:6" ht="12.75">
      <c r="A3" s="39"/>
      <c r="B3" s="65" t="s">
        <v>26</v>
      </c>
      <c r="C3" s="217" t="s">
        <v>526</v>
      </c>
      <c r="D3" s="228"/>
      <c r="E3" s="9" t="s">
        <v>528</v>
      </c>
      <c r="F3" s="10"/>
    </row>
    <row r="4" spans="1:6" ht="12.75">
      <c r="A4" s="39"/>
      <c r="B4" s="9"/>
      <c r="C4" s="9"/>
      <c r="D4" s="10"/>
      <c r="E4" s="9"/>
      <c r="F4" s="10"/>
    </row>
    <row r="5" spans="1:6" ht="12.75">
      <c r="A5" s="39" t="s">
        <v>21</v>
      </c>
      <c r="B5" s="40"/>
      <c r="C5" s="40"/>
      <c r="D5" s="40"/>
      <c r="E5" s="149" t="s">
        <v>575</v>
      </c>
      <c r="F5" s="10"/>
    </row>
    <row r="6" spans="1:6" ht="12.75">
      <c r="A6" s="66" t="s">
        <v>262</v>
      </c>
      <c r="B6" s="67"/>
      <c r="C6" s="67"/>
      <c r="D6" s="67"/>
      <c r="E6" s="149" t="s">
        <v>702</v>
      </c>
      <c r="F6" s="69"/>
    </row>
    <row r="7" spans="1:6" ht="12.75">
      <c r="A7" s="66" t="s">
        <v>263</v>
      </c>
      <c r="B7" s="67"/>
      <c r="C7" s="67"/>
      <c r="D7" s="67"/>
      <c r="E7" s="149" t="s">
        <v>701</v>
      </c>
      <c r="F7" s="69"/>
    </row>
    <row r="8" spans="1:6" ht="12.75">
      <c r="A8" s="66" t="s">
        <v>264</v>
      </c>
      <c r="B8" s="68"/>
      <c r="C8" s="69"/>
      <c r="D8" s="69"/>
      <c r="E8" s="9" t="s">
        <v>529</v>
      </c>
      <c r="F8" s="9"/>
    </row>
    <row r="9" spans="1:6" ht="12.75">
      <c r="A9" s="39" t="s">
        <v>265</v>
      </c>
      <c r="B9" s="40"/>
      <c r="C9" s="40"/>
      <c r="D9" s="40"/>
      <c r="E9" s="9" t="s">
        <v>570</v>
      </c>
      <c r="F9" s="9"/>
    </row>
    <row r="10" spans="1:6" ht="12.75">
      <c r="A10" s="39" t="s">
        <v>455</v>
      </c>
      <c r="B10" s="40"/>
      <c r="C10" s="40"/>
      <c r="D10" s="40"/>
      <c r="E10" s="9"/>
      <c r="F10" s="10"/>
    </row>
    <row r="13" spans="1:6" ht="12.75">
      <c r="A13" s="217" t="s">
        <v>578</v>
      </c>
      <c r="B13" s="217"/>
      <c r="C13" s="217"/>
      <c r="D13" s="217"/>
      <c r="E13" s="217"/>
      <c r="F13" s="217"/>
    </row>
    <row r="14" spans="1:6" ht="12.75">
      <c r="A14" s="65"/>
      <c r="B14" s="65"/>
      <c r="C14" s="65"/>
      <c r="D14" s="65"/>
      <c r="E14" s="65"/>
      <c r="F14" s="65"/>
    </row>
    <row r="15" spans="1:6" ht="12.75">
      <c r="A15" s="70" t="s">
        <v>0</v>
      </c>
      <c r="B15" s="71" t="s">
        <v>23</v>
      </c>
      <c r="C15" s="71" t="s">
        <v>5</v>
      </c>
      <c r="D15" s="229" t="s">
        <v>24</v>
      </c>
      <c r="E15" s="230"/>
      <c r="F15" s="71" t="s">
        <v>7</v>
      </c>
    </row>
    <row r="16" spans="1:6" ht="12.75">
      <c r="A16" s="72" t="s">
        <v>1</v>
      </c>
      <c r="B16" s="73" t="s">
        <v>2</v>
      </c>
      <c r="C16" s="73" t="s">
        <v>2</v>
      </c>
      <c r="D16" s="231" t="s">
        <v>450</v>
      </c>
      <c r="E16" s="232"/>
      <c r="F16" s="73" t="s">
        <v>8</v>
      </c>
    </row>
    <row r="17" spans="1:6" ht="12.75">
      <c r="A17" s="72"/>
      <c r="B17" s="74" t="s">
        <v>3</v>
      </c>
      <c r="C17" s="74" t="s">
        <v>3</v>
      </c>
      <c r="D17" s="75" t="s">
        <v>2</v>
      </c>
      <c r="E17" s="76" t="s">
        <v>6</v>
      </c>
      <c r="F17" s="73"/>
    </row>
    <row r="18" spans="1:6" ht="12.75">
      <c r="A18" s="77"/>
      <c r="B18" s="75" t="s">
        <v>4</v>
      </c>
      <c r="C18" s="75" t="s">
        <v>4</v>
      </c>
      <c r="D18" s="75" t="s">
        <v>4</v>
      </c>
      <c r="E18" s="75" t="s">
        <v>4</v>
      </c>
      <c r="F18" s="74"/>
    </row>
    <row r="19" spans="1:6" ht="12.75">
      <c r="A19" s="5" t="s">
        <v>640</v>
      </c>
      <c r="B19" s="76">
        <v>85875.1</v>
      </c>
      <c r="C19" s="76">
        <v>35026.44</v>
      </c>
      <c r="D19" s="76">
        <v>50848.66</v>
      </c>
      <c r="E19" s="76">
        <v>7911.11</v>
      </c>
      <c r="F19" s="70"/>
    </row>
    <row r="20" spans="1:6" ht="12.75">
      <c r="A20" s="76" t="s">
        <v>11</v>
      </c>
      <c r="B20" s="76">
        <v>26139.74</v>
      </c>
      <c r="C20" s="76">
        <v>10595.15</v>
      </c>
      <c r="D20" s="76">
        <v>15544.59</v>
      </c>
      <c r="E20" s="76">
        <v>2474.72</v>
      </c>
      <c r="F20" s="72"/>
    </row>
    <row r="21" spans="1:6" ht="12.75">
      <c r="A21" s="76" t="s">
        <v>49</v>
      </c>
      <c r="B21" s="76">
        <v>5325.04</v>
      </c>
      <c r="C21" s="76">
        <v>2020.23</v>
      </c>
      <c r="D21" s="76">
        <v>3304.81</v>
      </c>
      <c r="E21" s="76">
        <v>471.87</v>
      </c>
      <c r="F21" s="72"/>
    </row>
    <row r="22" spans="1:6" ht="12.75">
      <c r="A22" s="62" t="s">
        <v>65</v>
      </c>
      <c r="B22" s="62">
        <f>SUM(B19:B21)</f>
        <v>117339.88</v>
      </c>
      <c r="C22" s="62">
        <f>SUM(C19:C21)</f>
        <v>47641.82000000001</v>
      </c>
      <c r="D22" s="62">
        <f>SUM(D19:D21)</f>
        <v>69698.06</v>
      </c>
      <c r="E22" s="62">
        <f>SUM(E19:E21)</f>
        <v>10857.7</v>
      </c>
      <c r="F22" s="78"/>
    </row>
    <row r="23" spans="1:6" ht="12.75">
      <c r="A23" s="76" t="s">
        <v>318</v>
      </c>
      <c r="B23" s="76">
        <v>26315.16</v>
      </c>
      <c r="C23" s="76">
        <v>10666.25</v>
      </c>
      <c r="D23" s="76">
        <v>15648.91</v>
      </c>
      <c r="E23" s="76">
        <v>2491.33</v>
      </c>
      <c r="F23" s="78"/>
    </row>
    <row r="24" spans="1:6" ht="12.75">
      <c r="A24" s="62" t="s">
        <v>13</v>
      </c>
      <c r="B24" s="62">
        <f>SUM(B22:B23)</f>
        <v>143655.04</v>
      </c>
      <c r="C24" s="62">
        <f>SUM(C22:C23)</f>
        <v>58308.07000000001</v>
      </c>
      <c r="D24" s="62">
        <f>SUM(D22:D23)</f>
        <v>85346.97</v>
      </c>
      <c r="E24" s="62">
        <f>SUM(E22:E23)</f>
        <v>13349.03</v>
      </c>
      <c r="F24" s="79">
        <v>81</v>
      </c>
    </row>
    <row r="25" spans="1:6" ht="12.75">
      <c r="A25" s="62"/>
      <c r="B25" s="62"/>
      <c r="C25" s="62"/>
      <c r="D25" s="62"/>
      <c r="E25" s="62"/>
      <c r="F25" s="78"/>
    </row>
    <row r="26" spans="1:6" ht="12.75">
      <c r="A26" s="62"/>
      <c r="B26" s="62"/>
      <c r="C26" s="62"/>
      <c r="D26" s="76"/>
      <c r="E26" s="76"/>
      <c r="F26" s="78"/>
    </row>
    <row r="27" spans="1:6" ht="12.75">
      <c r="A27" s="81" t="s">
        <v>71</v>
      </c>
      <c r="B27" s="82">
        <v>425232</v>
      </c>
      <c r="C27" s="76">
        <v>342006.7</v>
      </c>
      <c r="D27" s="76"/>
      <c r="E27" s="76"/>
      <c r="F27" s="78"/>
    </row>
    <row r="28" spans="1:6" ht="12.75">
      <c r="A28" s="81" t="s">
        <v>72</v>
      </c>
      <c r="B28" s="82">
        <v>111133.49</v>
      </c>
      <c r="C28" s="76">
        <v>87182.83</v>
      </c>
      <c r="D28" s="76"/>
      <c r="E28" s="76"/>
      <c r="F28" s="78"/>
    </row>
    <row r="29" spans="1:6" ht="12.75">
      <c r="A29" s="81" t="s">
        <v>79</v>
      </c>
      <c r="B29" s="82">
        <v>56069.87</v>
      </c>
      <c r="C29" s="76">
        <v>43225.06</v>
      </c>
      <c r="D29" s="76"/>
      <c r="E29" s="76"/>
      <c r="F29" s="78"/>
    </row>
    <row r="30" spans="1:6" ht="12.75">
      <c r="A30" s="81"/>
      <c r="B30" s="82"/>
      <c r="C30" s="76"/>
      <c r="D30" s="76"/>
      <c r="E30" s="62"/>
      <c r="F30" s="78"/>
    </row>
    <row r="31" spans="1:6" ht="12.75">
      <c r="A31" s="81" t="s">
        <v>73</v>
      </c>
      <c r="B31" s="83">
        <f>SUM(B27:B30)</f>
        <v>592435.36</v>
      </c>
      <c r="C31" s="62">
        <f>SUM(C27:C30)</f>
        <v>472414.59</v>
      </c>
      <c r="D31" s="62"/>
      <c r="E31" s="62"/>
      <c r="F31" s="79"/>
    </row>
    <row r="34" spans="1:6" ht="12.75">
      <c r="A34" s="216" t="s">
        <v>246</v>
      </c>
      <c r="B34" s="216"/>
      <c r="C34" s="216"/>
      <c r="D34" s="216"/>
      <c r="E34" s="216"/>
      <c r="F34" s="216"/>
    </row>
    <row r="35" spans="1:6" ht="12.75">
      <c r="A35" s="216" t="s">
        <v>247</v>
      </c>
      <c r="B35" s="216"/>
      <c r="C35" s="216"/>
      <c r="D35" s="216"/>
      <c r="E35" s="216"/>
      <c r="F35" s="216"/>
    </row>
    <row r="36" spans="1:6" ht="12.75">
      <c r="A36" s="63"/>
      <c r="B36" s="63"/>
      <c r="C36" s="63"/>
      <c r="D36" s="63"/>
      <c r="E36" s="63"/>
      <c r="F36" s="63"/>
    </row>
    <row r="37" spans="1:6" ht="12.75">
      <c r="A37" s="87" t="s">
        <v>456</v>
      </c>
      <c r="B37" s="88"/>
      <c r="C37" s="88"/>
      <c r="D37" s="88"/>
      <c r="E37" s="89"/>
      <c r="F37" s="89">
        <v>0</v>
      </c>
    </row>
    <row r="38" spans="1:6" ht="12.75">
      <c r="A38" s="90" t="s">
        <v>15</v>
      </c>
      <c r="B38" s="91"/>
      <c r="C38" s="91"/>
      <c r="D38" s="91"/>
      <c r="E38" s="92"/>
      <c r="F38" s="43"/>
    </row>
    <row r="39" spans="1:6" ht="12.75">
      <c r="A39" s="93" t="s">
        <v>253</v>
      </c>
      <c r="B39" s="94"/>
      <c r="C39" s="94"/>
      <c r="D39" s="47"/>
      <c r="E39" s="43"/>
      <c r="F39" s="43">
        <f>SUM(C23)</f>
        <v>10666.25</v>
      </c>
    </row>
    <row r="40" spans="1:6" ht="12.75">
      <c r="A40" s="93" t="s">
        <v>254</v>
      </c>
      <c r="B40" s="94"/>
      <c r="C40" s="94"/>
      <c r="D40" s="47"/>
      <c r="E40" s="43"/>
      <c r="F40" s="43">
        <v>0</v>
      </c>
    </row>
    <row r="41" spans="1:6" ht="12.75">
      <c r="A41" s="95" t="s">
        <v>14</v>
      </c>
      <c r="B41" s="96"/>
      <c r="C41" s="96"/>
      <c r="D41" s="96"/>
      <c r="E41" s="97"/>
      <c r="F41" s="97">
        <f>SUM(F39:F40)</f>
        <v>10666.25</v>
      </c>
    </row>
    <row r="42" spans="1:6" ht="12.75">
      <c r="A42" s="98" t="s">
        <v>391</v>
      </c>
      <c r="B42" s="99"/>
      <c r="C42" s="100"/>
      <c r="D42" s="100"/>
      <c r="E42" s="101"/>
      <c r="F42" s="43">
        <v>0</v>
      </c>
    </row>
    <row r="43" spans="1:6" ht="12.75">
      <c r="A43" s="98"/>
      <c r="B43" s="99"/>
      <c r="C43" s="100"/>
      <c r="D43" s="100"/>
      <c r="E43" s="101"/>
      <c r="F43" s="101"/>
    </row>
    <row r="44" spans="1:6" ht="12.75">
      <c r="A44" s="98" t="s">
        <v>16</v>
      </c>
      <c r="B44" s="99"/>
      <c r="C44" s="99"/>
      <c r="D44" s="99"/>
      <c r="E44" s="99"/>
      <c r="F44" s="80"/>
    </row>
    <row r="45" spans="1:6" ht="12.75">
      <c r="A45" s="102" t="s">
        <v>457</v>
      </c>
      <c r="B45" s="103"/>
      <c r="C45" s="103"/>
      <c r="D45" s="103"/>
      <c r="E45" s="103"/>
      <c r="F45" s="79">
        <f>SUM(F37+F41-F42)</f>
        <v>10666.25</v>
      </c>
    </row>
    <row r="46" spans="1:6" ht="12.75">
      <c r="A46" s="86"/>
      <c r="B46" s="86"/>
      <c r="C46" s="86"/>
      <c r="D46" s="86"/>
      <c r="E46" s="86"/>
      <c r="F46" s="86"/>
    </row>
    <row r="47" spans="1:6" ht="12.75">
      <c r="A47" s="104" t="s">
        <v>75</v>
      </c>
      <c r="B47" s="39"/>
      <c r="C47" s="39"/>
      <c r="D47" s="39"/>
      <c r="E47" s="39"/>
      <c r="F47" s="39"/>
    </row>
    <row r="50" spans="1:6" ht="12.75">
      <c r="A50" s="217" t="s">
        <v>601</v>
      </c>
      <c r="B50" s="217"/>
      <c r="C50" s="217"/>
      <c r="D50" s="217"/>
      <c r="E50" s="217"/>
      <c r="F50" s="217"/>
    </row>
    <row r="51" spans="1:6" ht="12.75">
      <c r="A51" s="65"/>
      <c r="B51" s="65"/>
      <c r="C51" s="65"/>
      <c r="D51" s="65"/>
      <c r="E51" s="65"/>
      <c r="F51" s="65"/>
    </row>
    <row r="52" spans="1:6" ht="12.75">
      <c r="A52" s="215" t="s">
        <v>458</v>
      </c>
      <c r="B52" s="215"/>
      <c r="C52" s="215"/>
      <c r="D52" s="106">
        <v>0</v>
      </c>
      <c r="E52" s="65"/>
      <c r="F52" s="65"/>
    </row>
    <row r="53" spans="1:6" ht="12.75">
      <c r="A53" s="107" t="s">
        <v>257</v>
      </c>
      <c r="B53" s="108"/>
      <c r="C53" s="108"/>
      <c r="D53" s="65"/>
      <c r="E53" s="65"/>
      <c r="F53" s="65"/>
    </row>
    <row r="54" spans="1:6" ht="12.75">
      <c r="A54" s="260" t="s">
        <v>498</v>
      </c>
      <c r="B54" s="219"/>
      <c r="C54" s="219"/>
      <c r="D54" s="110">
        <f>SUM(B22)</f>
        <v>117339.88</v>
      </c>
      <c r="E54" s="65"/>
      <c r="F54" s="65"/>
    </row>
    <row r="55" spans="1:6" ht="12.75">
      <c r="A55" s="109" t="s">
        <v>274</v>
      </c>
      <c r="B55" s="109"/>
      <c r="C55" s="109"/>
      <c r="D55" s="110">
        <v>0</v>
      </c>
      <c r="E55" s="65"/>
      <c r="F55" s="65"/>
    </row>
    <row r="56" spans="1:6" ht="12.75">
      <c r="A56" s="107" t="s">
        <v>268</v>
      </c>
      <c r="B56" s="107"/>
      <c r="C56" s="107"/>
      <c r="D56" s="106">
        <f>SUM(D54:D55)</f>
        <v>117339.88</v>
      </c>
      <c r="E56" s="65"/>
      <c r="F56" s="65"/>
    </row>
    <row r="57" spans="1:6" ht="12.75">
      <c r="A57" s="107"/>
      <c r="B57" s="107"/>
      <c r="C57" s="107"/>
      <c r="D57" s="111"/>
      <c r="E57" s="65"/>
      <c r="F57" s="65"/>
    </row>
    <row r="58" spans="1:6" ht="12.75">
      <c r="A58" s="107" t="s">
        <v>258</v>
      </c>
      <c r="B58" s="108"/>
      <c r="C58" s="108"/>
      <c r="D58" s="65"/>
      <c r="E58" s="65"/>
      <c r="F58" s="65"/>
    </row>
    <row r="59" spans="1:6" ht="12.75">
      <c r="A59" s="107"/>
      <c r="B59" s="108"/>
      <c r="C59" s="108"/>
      <c r="D59" s="65"/>
      <c r="E59" s="65"/>
      <c r="F59" s="65"/>
    </row>
    <row r="60" spans="1:6" ht="12.75">
      <c r="A60" s="107"/>
      <c r="B60" s="108"/>
      <c r="C60" s="108"/>
      <c r="D60" s="65"/>
      <c r="E60" s="65"/>
      <c r="F60" s="65"/>
    </row>
    <row r="61" spans="1:6" ht="12.75">
      <c r="A61" s="107"/>
      <c r="B61" s="108"/>
      <c r="C61" s="108"/>
      <c r="D61" s="65"/>
      <c r="E61" s="65"/>
      <c r="F61" s="65"/>
    </row>
    <row r="62" spans="1:6" ht="12.75">
      <c r="A62" s="107"/>
      <c r="B62" s="108"/>
      <c r="C62" s="108"/>
      <c r="D62" s="65"/>
      <c r="E62" s="65"/>
      <c r="F62" s="65"/>
    </row>
    <row r="63" spans="1:6" ht="12.75">
      <c r="A63" s="107"/>
      <c r="B63" s="108"/>
      <c r="C63" s="108"/>
      <c r="D63" s="65"/>
      <c r="E63" s="65"/>
      <c r="F63" s="65"/>
    </row>
    <row r="64" spans="1:6" ht="12.75">
      <c r="A64" s="107"/>
      <c r="B64" s="108"/>
      <c r="C64" s="108"/>
      <c r="D64" s="65"/>
      <c r="E64" s="65"/>
      <c r="F64" s="65"/>
    </row>
    <row r="65" spans="1:6" ht="12.75">
      <c r="A65" s="107"/>
      <c r="B65" s="108"/>
      <c r="C65" s="108"/>
      <c r="D65" s="65"/>
      <c r="E65" s="65"/>
      <c r="F65" s="65"/>
    </row>
    <row r="66" spans="1:6" ht="12.75">
      <c r="A66" s="107"/>
      <c r="B66" s="108"/>
      <c r="C66" s="108"/>
      <c r="D66" s="65"/>
      <c r="E66" s="65"/>
      <c r="F66" s="65"/>
    </row>
    <row r="67" spans="1:6" ht="12.75">
      <c r="A67" s="107"/>
      <c r="B67" s="108"/>
      <c r="C67" s="108"/>
      <c r="D67" s="65"/>
      <c r="E67" s="65"/>
      <c r="F67" s="65"/>
    </row>
    <row r="68" spans="1:6" ht="12.75">
      <c r="A68" s="108" t="s">
        <v>111</v>
      </c>
      <c r="B68" s="108"/>
      <c r="C68" s="108"/>
      <c r="D68" s="65"/>
      <c r="E68" s="65"/>
      <c r="F68" s="65"/>
    </row>
    <row r="69" spans="1:7" ht="12.75">
      <c r="A69" s="32" t="s">
        <v>250</v>
      </c>
      <c r="B69" s="33"/>
      <c r="C69" s="34" t="s">
        <v>483</v>
      </c>
      <c r="D69" s="34" t="s">
        <v>66</v>
      </c>
      <c r="E69" s="226" t="s">
        <v>490</v>
      </c>
      <c r="F69" s="214"/>
      <c r="G69" s="227"/>
    </row>
    <row r="70" spans="1:7" ht="12.75">
      <c r="A70" s="35" t="s">
        <v>251</v>
      </c>
      <c r="B70" s="36"/>
      <c r="C70" s="46" t="s">
        <v>484</v>
      </c>
      <c r="D70" s="37" t="s">
        <v>4</v>
      </c>
      <c r="E70" s="154" t="s">
        <v>485</v>
      </c>
      <c r="F70" s="5"/>
      <c r="G70" s="5" t="s">
        <v>636</v>
      </c>
    </row>
    <row r="71" spans="1:9" ht="12.75">
      <c r="A71" s="220" t="s">
        <v>249</v>
      </c>
      <c r="B71" s="221"/>
      <c r="C71" s="151" t="s">
        <v>260</v>
      </c>
      <c r="D71" s="112">
        <v>12192.7</v>
      </c>
      <c r="E71" s="13" t="s">
        <v>488</v>
      </c>
      <c r="F71" s="43"/>
      <c r="G71" s="76">
        <v>1.39</v>
      </c>
      <c r="I71" s="51"/>
    </row>
    <row r="72" spans="1:9" ht="12.75">
      <c r="A72" s="220" t="s">
        <v>256</v>
      </c>
      <c r="B72" s="221"/>
      <c r="C72" s="191" t="s">
        <v>97</v>
      </c>
      <c r="D72" s="82">
        <v>41314.8</v>
      </c>
      <c r="E72" s="13" t="s">
        <v>488</v>
      </c>
      <c r="F72" s="43"/>
      <c r="G72" s="76">
        <v>4.3</v>
      </c>
      <c r="I72" s="51"/>
    </row>
    <row r="73" spans="1:9" ht="12.75">
      <c r="A73" s="114" t="s">
        <v>444</v>
      </c>
      <c r="B73" s="115"/>
      <c r="C73" s="191" t="s">
        <v>97</v>
      </c>
      <c r="D73" s="82">
        <v>73.12</v>
      </c>
      <c r="E73" s="190" t="s">
        <v>504</v>
      </c>
      <c r="F73" s="196"/>
      <c r="G73" s="196">
        <v>36.56</v>
      </c>
      <c r="I73" s="51"/>
    </row>
    <row r="74" spans="1:9" ht="12.75">
      <c r="A74" s="114" t="s">
        <v>67</v>
      </c>
      <c r="B74" s="115"/>
      <c r="C74" s="151" t="s">
        <v>597</v>
      </c>
      <c r="D74" s="116">
        <v>2806.96</v>
      </c>
      <c r="E74" s="13" t="s">
        <v>488</v>
      </c>
      <c r="F74" s="43"/>
      <c r="G74" s="76">
        <v>0.32</v>
      </c>
      <c r="I74" s="51"/>
    </row>
    <row r="75" spans="1:9" ht="12.75">
      <c r="A75" s="114" t="s">
        <v>68</v>
      </c>
      <c r="B75" s="115"/>
      <c r="C75" s="151" t="s">
        <v>20</v>
      </c>
      <c r="D75" s="116">
        <v>701.74</v>
      </c>
      <c r="E75" s="13" t="s">
        <v>488</v>
      </c>
      <c r="F75" s="43"/>
      <c r="G75" s="76">
        <v>0.08</v>
      </c>
      <c r="I75" s="51"/>
    </row>
    <row r="76" spans="1:9" ht="12.75">
      <c r="A76" s="117" t="s">
        <v>78</v>
      </c>
      <c r="B76" s="118"/>
      <c r="C76" s="151" t="s">
        <v>76</v>
      </c>
      <c r="D76" s="116">
        <v>614.02</v>
      </c>
      <c r="E76" s="13" t="s">
        <v>488</v>
      </c>
      <c r="F76" s="43"/>
      <c r="G76" s="76">
        <v>0.07</v>
      </c>
      <c r="I76" s="51"/>
    </row>
    <row r="77" spans="1:9" ht="12.75">
      <c r="A77" s="143" t="s">
        <v>492</v>
      </c>
      <c r="B77" s="118"/>
      <c r="C77" s="151" t="s">
        <v>261</v>
      </c>
      <c r="D77" s="116">
        <v>5394.61</v>
      </c>
      <c r="E77" s="13" t="s">
        <v>488</v>
      </c>
      <c r="F77" s="43"/>
      <c r="G77" s="76">
        <v>1.23</v>
      </c>
      <c r="I77" s="51"/>
    </row>
    <row r="78" spans="1:9" ht="12.75">
      <c r="A78" s="177" t="s">
        <v>596</v>
      </c>
      <c r="B78" s="118"/>
      <c r="C78" s="151" t="s">
        <v>261</v>
      </c>
      <c r="D78" s="116">
        <v>55.32</v>
      </c>
      <c r="E78" s="13" t="s">
        <v>491</v>
      </c>
      <c r="F78" s="76"/>
      <c r="G78" s="76">
        <v>0.0222</v>
      </c>
      <c r="I78" s="51"/>
    </row>
    <row r="79" spans="1:9" ht="12.75">
      <c r="A79" s="113" t="s">
        <v>11</v>
      </c>
      <c r="B79" s="47"/>
      <c r="C79" s="151" t="s">
        <v>18</v>
      </c>
      <c r="D79" s="82">
        <v>26139.74</v>
      </c>
      <c r="E79" s="13" t="s">
        <v>488</v>
      </c>
      <c r="F79" s="76"/>
      <c r="G79" s="76">
        <v>2.98</v>
      </c>
      <c r="I79" s="51"/>
    </row>
    <row r="80" spans="1:9" ht="12.75">
      <c r="A80" s="135"/>
      <c r="B80" s="100"/>
      <c r="C80" s="151"/>
      <c r="D80" s="116"/>
      <c r="E80" s="13"/>
      <c r="F80" s="76"/>
      <c r="G80" s="76"/>
      <c r="I80" s="51"/>
    </row>
    <row r="81" spans="1:7" ht="12.75">
      <c r="A81" s="135"/>
      <c r="B81" s="100"/>
      <c r="C81" s="197"/>
      <c r="D81" s="197"/>
      <c r="E81" s="198"/>
      <c r="F81" s="199"/>
      <c r="G81" s="199"/>
    </row>
    <row r="82" spans="1:8" ht="15">
      <c r="A82" s="117" t="s">
        <v>272</v>
      </c>
      <c r="B82" s="127"/>
      <c r="C82" s="151" t="s">
        <v>19</v>
      </c>
      <c r="D82" s="116">
        <v>7612.08</v>
      </c>
      <c r="E82" s="151" t="s">
        <v>489</v>
      </c>
      <c r="F82" s="76"/>
      <c r="G82" s="76">
        <v>3.94</v>
      </c>
      <c r="H82" s="45"/>
    </row>
    <row r="83" spans="1:7" ht="12.75">
      <c r="A83" s="113" t="s">
        <v>269</v>
      </c>
      <c r="B83" s="43"/>
      <c r="C83" s="121"/>
      <c r="D83" s="121">
        <f>SUM(D71:D82)</f>
        <v>96905.09</v>
      </c>
      <c r="E83" s="113"/>
      <c r="F83" s="43"/>
      <c r="G83" s="5"/>
    </row>
    <row r="84" spans="1:6" ht="12.75">
      <c r="A84" s="86"/>
      <c r="B84" s="44"/>
      <c r="C84" s="122"/>
      <c r="D84" s="123"/>
      <c r="E84" s="10"/>
      <c r="F84" s="10"/>
    </row>
    <row r="85" spans="1:6" ht="12.75">
      <c r="A85" s="44" t="s">
        <v>9</v>
      </c>
      <c r="B85" s="44"/>
      <c r="C85" s="122"/>
      <c r="D85" s="123">
        <v>1307.21</v>
      </c>
      <c r="E85" s="10" t="s">
        <v>276</v>
      </c>
      <c r="F85" s="10"/>
    </row>
    <row r="86" spans="1:6" ht="12.75">
      <c r="A86" s="42"/>
      <c r="B86" s="42"/>
      <c r="C86" s="42"/>
      <c r="D86" s="42"/>
      <c r="E86" s="42"/>
      <c r="F86" s="42"/>
    </row>
    <row r="87" spans="1:6" ht="12.75">
      <c r="A87" s="128" t="s">
        <v>275</v>
      </c>
      <c r="B87" s="128"/>
      <c r="C87" s="129"/>
      <c r="D87" s="130">
        <v>140</v>
      </c>
      <c r="E87" s="40" t="s">
        <v>278</v>
      </c>
      <c r="F87" s="40"/>
    </row>
    <row r="88" spans="1:6" ht="12.75">
      <c r="A88" s="128" t="s">
        <v>279</v>
      </c>
      <c r="B88" s="128"/>
      <c r="C88" s="129"/>
      <c r="D88" s="130">
        <v>0</v>
      </c>
      <c r="E88" s="40"/>
      <c r="F88" s="40"/>
    </row>
    <row r="89" spans="1:6" ht="12.75">
      <c r="A89" s="40" t="s">
        <v>282</v>
      </c>
      <c r="B89" s="40"/>
      <c r="C89" s="40"/>
      <c r="D89" s="40">
        <v>563</v>
      </c>
      <c r="E89" s="40"/>
      <c r="F89" s="40"/>
    </row>
    <row r="90" spans="1:6" ht="12.75">
      <c r="A90" s="107" t="s">
        <v>270</v>
      </c>
      <c r="B90" s="39"/>
      <c r="C90" s="39"/>
      <c r="D90" s="124">
        <f>SUM(D83:D89)</f>
        <v>98915.3</v>
      </c>
      <c r="E90" s="125"/>
      <c r="F90" s="125"/>
    </row>
    <row r="91" spans="1:6" ht="12.75">
      <c r="A91" s="215" t="s">
        <v>459</v>
      </c>
      <c r="B91" s="215"/>
      <c r="C91" s="215"/>
      <c r="D91" s="106">
        <f>SUM(D52+D56-D90)</f>
        <v>18424.58</v>
      </c>
      <c r="E91" s="125"/>
      <c r="F91" s="125"/>
    </row>
    <row r="92" spans="1:6" ht="12.75">
      <c r="A92" s="148" t="s">
        <v>501</v>
      </c>
      <c r="B92" s="125"/>
      <c r="C92" s="125"/>
      <c r="D92" s="106">
        <f>SUM(E22)</f>
        <v>10857.7</v>
      </c>
      <c r="E92" s="125"/>
      <c r="F92" s="125"/>
    </row>
    <row r="93" spans="1:6" ht="12.75">
      <c r="A93" s="148" t="s">
        <v>502</v>
      </c>
      <c r="B93" s="125"/>
      <c r="C93" s="125"/>
      <c r="D93" s="106"/>
      <c r="E93" s="125"/>
      <c r="F93" s="125"/>
    </row>
    <row r="94" spans="1:6" ht="12.75">
      <c r="A94" s="212" t="s">
        <v>615</v>
      </c>
      <c r="B94" s="212"/>
      <c r="C94" s="212"/>
      <c r="D94" s="106">
        <f>SUM(D91-D92)</f>
        <v>7566.880000000001</v>
      </c>
      <c r="E94" s="50"/>
      <c r="F94" s="125"/>
    </row>
    <row r="95" spans="1:6" ht="12.75">
      <c r="A95" s="105"/>
      <c r="B95" s="105"/>
      <c r="C95" s="105"/>
      <c r="D95" s="106"/>
      <c r="E95" s="125"/>
      <c r="F95" s="125"/>
    </row>
    <row r="96" spans="1:7" ht="12.75">
      <c r="A96" s="9" t="s">
        <v>74</v>
      </c>
      <c r="B96" s="9"/>
      <c r="C96" s="9"/>
      <c r="D96" s="9"/>
      <c r="E96" s="9" t="s">
        <v>495</v>
      </c>
      <c r="F96" s="65" t="s">
        <v>104</v>
      </c>
      <c r="G96" s="65" t="s">
        <v>104</v>
      </c>
    </row>
    <row r="97" spans="1:7" ht="12.75">
      <c r="A97" s="9"/>
      <c r="B97" s="9"/>
      <c r="C97" s="9"/>
      <c r="D97" s="10"/>
      <c r="E97" s="50"/>
      <c r="F97" s="50"/>
      <c r="G97" t="s">
        <v>639</v>
      </c>
    </row>
    <row r="98" spans="1:7" ht="12.75">
      <c r="A98" s="10" t="s">
        <v>77</v>
      </c>
      <c r="B98" s="10" t="s">
        <v>392</v>
      </c>
      <c r="C98" s="10"/>
      <c r="D98" s="10"/>
      <c r="E98" s="173" t="s">
        <v>592</v>
      </c>
      <c r="F98" s="120"/>
      <c r="G98">
        <v>142.44</v>
      </c>
    </row>
    <row r="99" spans="1:6" ht="12.75">
      <c r="A99" s="10"/>
      <c r="B99" s="10" t="s">
        <v>396</v>
      </c>
      <c r="C99" s="10"/>
      <c r="D99" s="10"/>
      <c r="E99" s="173"/>
      <c r="F99" s="120"/>
    </row>
    <row r="100" spans="1:6" ht="12.75">
      <c r="A100" s="10" t="s">
        <v>77</v>
      </c>
      <c r="B100" s="10" t="s">
        <v>394</v>
      </c>
      <c r="C100" s="10"/>
      <c r="D100" s="10"/>
      <c r="E100" s="109"/>
      <c r="F100" s="120"/>
    </row>
    <row r="101" spans="1:7" ht="12.75">
      <c r="A101" s="10"/>
      <c r="B101" s="10" t="s">
        <v>396</v>
      </c>
      <c r="C101" s="10"/>
      <c r="D101" s="10"/>
      <c r="E101" s="173" t="s">
        <v>593</v>
      </c>
      <c r="F101" s="120"/>
      <c r="G101">
        <v>1885.24</v>
      </c>
    </row>
    <row r="102" spans="1:7" ht="12.75">
      <c r="A102" s="10" t="s">
        <v>181</v>
      </c>
      <c r="B102" s="10" t="s">
        <v>108</v>
      </c>
      <c r="C102" s="10"/>
      <c r="D102" s="10"/>
      <c r="E102" s="173" t="s">
        <v>107</v>
      </c>
      <c r="F102" s="120"/>
      <c r="G102">
        <v>23.91</v>
      </c>
    </row>
    <row r="103" spans="1:7" ht="12.75">
      <c r="A103" s="10" t="s">
        <v>181</v>
      </c>
      <c r="B103" s="10" t="s">
        <v>109</v>
      </c>
      <c r="C103" s="10"/>
      <c r="D103" s="10"/>
      <c r="E103" s="173" t="s">
        <v>107</v>
      </c>
      <c r="F103" s="120"/>
      <c r="G103">
        <v>16.45</v>
      </c>
    </row>
    <row r="104" spans="1:6" ht="12.75">
      <c r="A104" s="10"/>
      <c r="B104" s="10"/>
      <c r="C104" s="10"/>
      <c r="D104" s="10"/>
      <c r="E104" s="120"/>
      <c r="F104" s="120"/>
    </row>
    <row r="105" spans="1:6" ht="12.75">
      <c r="A105" s="203" t="s">
        <v>112</v>
      </c>
      <c r="B105" s="203"/>
      <c r="C105" s="203"/>
      <c r="D105" s="9"/>
      <c r="E105" s="203"/>
      <c r="F105" s="203"/>
    </row>
    <row r="106" spans="1:6" ht="12.75">
      <c r="A106" s="203" t="s">
        <v>113</v>
      </c>
      <c r="B106" s="203"/>
      <c r="C106" s="203"/>
      <c r="D106" s="203"/>
      <c r="E106" s="203"/>
      <c r="F106" s="203"/>
    </row>
    <row r="107" spans="1:6" ht="12.75">
      <c r="A107" s="50" t="s">
        <v>503</v>
      </c>
      <c r="B107" s="203"/>
      <c r="C107" s="203"/>
      <c r="D107" s="203"/>
      <c r="E107" s="203"/>
      <c r="F107" s="203"/>
    </row>
    <row r="108" spans="1:6" ht="12.75">
      <c r="A108" t="s">
        <v>500</v>
      </c>
      <c r="B108" s="203"/>
      <c r="C108" s="203"/>
      <c r="D108" s="203"/>
      <c r="E108" s="203"/>
      <c r="F108" s="203"/>
    </row>
    <row r="109" spans="1:6" ht="12.75">
      <c r="A109" t="s">
        <v>654</v>
      </c>
      <c r="B109" s="203"/>
      <c r="C109" s="203"/>
      <c r="D109" s="203"/>
      <c r="E109" s="203"/>
      <c r="F109" s="203"/>
    </row>
    <row r="110" spans="1:6" ht="12.75">
      <c r="A110" t="s">
        <v>655</v>
      </c>
      <c r="B110" s="203"/>
      <c r="C110" s="203"/>
      <c r="D110" s="203"/>
      <c r="E110" s="203"/>
      <c r="F110" s="203"/>
    </row>
    <row r="111" spans="1:6" ht="12.75">
      <c r="A111" t="s">
        <v>656</v>
      </c>
      <c r="B111" s="203"/>
      <c r="C111" s="203"/>
      <c r="D111" s="203"/>
      <c r="E111" s="203"/>
      <c r="F111" s="203"/>
    </row>
    <row r="112" spans="1:6" ht="12.75">
      <c r="A112" t="s">
        <v>658</v>
      </c>
      <c r="B112" s="203"/>
      <c r="C112" s="203"/>
      <c r="D112" s="203"/>
      <c r="E112" s="203"/>
      <c r="F112" s="203"/>
    </row>
    <row r="113" spans="1:6" ht="12.75">
      <c r="A113" s="50" t="s">
        <v>657</v>
      </c>
      <c r="B113" s="203"/>
      <c r="C113" s="203"/>
      <c r="D113" s="203"/>
      <c r="E113" s="203"/>
      <c r="F113" s="203"/>
    </row>
    <row r="114" spans="1:6" ht="12.75">
      <c r="A114" t="s">
        <v>659</v>
      </c>
      <c r="B114" s="203"/>
      <c r="C114" s="203"/>
      <c r="D114" s="203"/>
      <c r="E114" s="203"/>
      <c r="F114" s="203"/>
    </row>
    <row r="115" spans="1:6" ht="12.75">
      <c r="A115" s="10"/>
      <c r="B115" s="10"/>
      <c r="C115" s="10"/>
      <c r="D115" s="10"/>
      <c r="E115" s="10"/>
      <c r="F115" s="10"/>
    </row>
    <row r="116" spans="1:6" ht="12.75">
      <c r="A116" s="10" t="s">
        <v>273</v>
      </c>
      <c r="B116" s="10"/>
      <c r="C116" s="10" t="s">
        <v>442</v>
      </c>
      <c r="D116" s="10"/>
      <c r="E116" s="10"/>
      <c r="F116" s="10"/>
    </row>
    <row r="117" spans="1:6" ht="12.75">
      <c r="A117" s="10"/>
      <c r="B117" s="10"/>
      <c r="C117" s="10"/>
      <c r="D117" s="10"/>
      <c r="E117" s="10"/>
      <c r="F117" s="10"/>
    </row>
    <row r="118" spans="1:6" ht="12.75">
      <c r="A118" s="10"/>
      <c r="B118" s="10"/>
      <c r="C118" s="10"/>
      <c r="D118" s="10"/>
      <c r="E118" s="10"/>
      <c r="F118" s="10"/>
    </row>
    <row r="119" spans="1:3" ht="12.75">
      <c r="A119" s="10"/>
      <c r="B119" s="10"/>
      <c r="C119" s="10"/>
    </row>
    <row r="120" spans="1:3" ht="12.75">
      <c r="A120" s="10"/>
      <c r="B120" s="10"/>
      <c r="C120" s="10"/>
    </row>
    <row r="121" spans="1:3" ht="12.75">
      <c r="A121" s="10"/>
      <c r="B121" s="10"/>
      <c r="C121" s="10"/>
    </row>
    <row r="122" spans="1:3" ht="12.75">
      <c r="A122" s="10" t="s">
        <v>280</v>
      </c>
      <c r="B122" s="10"/>
      <c r="C122" s="10"/>
    </row>
    <row r="123" spans="1:6" ht="12.75">
      <c r="A123" s="10"/>
      <c r="B123" s="10"/>
      <c r="C123" s="10"/>
      <c r="D123" s="10"/>
      <c r="E123" s="10"/>
      <c r="F123" s="10"/>
    </row>
    <row r="124" spans="1:6" ht="12.75">
      <c r="A124" s="10"/>
      <c r="B124" s="10"/>
      <c r="C124" s="10"/>
      <c r="D124" s="10"/>
      <c r="E124" s="10"/>
      <c r="F124" s="10"/>
    </row>
  </sheetData>
  <sheetProtection/>
  <mergeCells count="16">
    <mergeCell ref="A94:C94"/>
    <mergeCell ref="A54:C54"/>
    <mergeCell ref="E69:G69"/>
    <mergeCell ref="A71:B71"/>
    <mergeCell ref="A72:B72"/>
    <mergeCell ref="A91:C91"/>
    <mergeCell ref="A50:F50"/>
    <mergeCell ref="A52:C52"/>
    <mergeCell ref="A34:F34"/>
    <mergeCell ref="A35:F35"/>
    <mergeCell ref="A1:F1"/>
    <mergeCell ref="A2:F2"/>
    <mergeCell ref="C3:D3"/>
    <mergeCell ref="A13:F13"/>
    <mergeCell ref="D15:E15"/>
    <mergeCell ref="D16:E16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J125"/>
  <sheetViews>
    <sheetView zoomScalePageLayoutView="0" workbookViewId="0" topLeftCell="A85">
      <selection activeCell="H63" sqref="H63"/>
    </sheetView>
  </sheetViews>
  <sheetFormatPr defaultColWidth="9.00390625" defaultRowHeight="12.75"/>
  <cols>
    <col min="1" max="1" width="27.875" style="0" customWidth="1"/>
    <col min="2" max="2" width="8.375" style="0" customWidth="1"/>
    <col min="3" max="3" width="16.50390625" style="0" customWidth="1"/>
    <col min="4" max="4" width="13.50390625" style="0" customWidth="1"/>
    <col min="5" max="5" width="12.375" style="0" customWidth="1"/>
    <col min="6" max="6" width="9.50390625" style="0" customWidth="1"/>
    <col min="7" max="7" width="11.125" style="0" customWidth="1"/>
    <col min="8" max="8" width="15.00390625" style="0" customWidth="1"/>
  </cols>
  <sheetData>
    <row r="1" spans="1:6" ht="12.75">
      <c r="A1" s="8"/>
      <c r="B1" s="8"/>
      <c r="C1" s="8"/>
      <c r="D1" s="8"/>
      <c r="E1" s="8"/>
      <c r="F1" s="8"/>
    </row>
    <row r="2" spans="1:6" ht="12.75">
      <c r="A2" s="8"/>
      <c r="B2" s="8"/>
      <c r="C2" s="8"/>
      <c r="D2" s="8"/>
      <c r="E2" s="8"/>
      <c r="F2" s="8"/>
    </row>
    <row r="3" spans="1:6" ht="12.75">
      <c r="A3" s="216" t="s">
        <v>448</v>
      </c>
      <c r="B3" s="216"/>
      <c r="C3" s="216"/>
      <c r="D3" s="216"/>
      <c r="E3" s="216"/>
      <c r="F3" s="216"/>
    </row>
    <row r="4" spans="1:6" ht="12.75">
      <c r="A4" s="228" t="s">
        <v>28</v>
      </c>
      <c r="B4" s="228"/>
      <c r="C4" s="228"/>
      <c r="D4" s="228"/>
      <c r="E4" s="228"/>
      <c r="F4" s="228"/>
    </row>
    <row r="5" spans="1:6" ht="12.75">
      <c r="A5" s="228" t="s">
        <v>28</v>
      </c>
      <c r="B5" s="228"/>
      <c r="C5" s="228"/>
      <c r="D5" s="228"/>
      <c r="E5" s="228"/>
      <c r="F5" s="228"/>
    </row>
    <row r="6" spans="1:6" ht="12.75">
      <c r="A6" s="39"/>
      <c r="B6" s="65" t="s">
        <v>26</v>
      </c>
      <c r="C6" s="217" t="s">
        <v>91</v>
      </c>
      <c r="D6" s="228"/>
      <c r="E6" s="9" t="s">
        <v>126</v>
      </c>
      <c r="F6" s="10"/>
    </row>
    <row r="7" spans="1:6" ht="12.75">
      <c r="A7" s="39"/>
      <c r="B7" s="9"/>
      <c r="C7" s="9"/>
      <c r="D7" s="10"/>
      <c r="E7" s="9"/>
      <c r="F7" s="10"/>
    </row>
    <row r="8" spans="1:6" ht="12.75">
      <c r="A8" s="39" t="s">
        <v>21</v>
      </c>
      <c r="B8" s="40"/>
      <c r="C8" s="40"/>
      <c r="D8" s="40"/>
      <c r="E8" s="9" t="s">
        <v>127</v>
      </c>
      <c r="F8" s="10"/>
    </row>
    <row r="9" spans="1:6" ht="12.75">
      <c r="A9" s="66" t="s">
        <v>262</v>
      </c>
      <c r="B9" s="40"/>
      <c r="C9" s="40"/>
      <c r="D9" s="40"/>
      <c r="E9" s="68" t="s">
        <v>703</v>
      </c>
      <c r="F9" s="10"/>
    </row>
    <row r="10" spans="1:6" ht="12.75">
      <c r="A10" s="66" t="s">
        <v>263</v>
      </c>
      <c r="B10" s="67"/>
      <c r="C10" s="67"/>
      <c r="D10" s="67"/>
      <c r="E10" s="68" t="s">
        <v>704</v>
      </c>
      <c r="F10" s="69"/>
    </row>
    <row r="11" spans="1:6" ht="12.75">
      <c r="A11" s="66" t="s">
        <v>264</v>
      </c>
      <c r="B11" s="68"/>
      <c r="C11" s="69"/>
      <c r="D11" s="69"/>
      <c r="E11" s="9" t="s">
        <v>348</v>
      </c>
      <c r="F11" s="69"/>
    </row>
    <row r="12" spans="1:6" ht="12.75">
      <c r="A12" s="39" t="s">
        <v>265</v>
      </c>
      <c r="B12" s="40"/>
      <c r="C12" s="40"/>
      <c r="D12" s="40"/>
      <c r="E12" s="9" t="s">
        <v>571</v>
      </c>
      <c r="F12" s="10"/>
    </row>
    <row r="13" spans="1:6" ht="12.75">
      <c r="A13" s="39" t="s">
        <v>455</v>
      </c>
      <c r="B13" s="40"/>
      <c r="C13" s="40"/>
      <c r="D13" s="40"/>
      <c r="E13" s="9"/>
      <c r="F13" s="10"/>
    </row>
    <row r="14" spans="1:6" ht="12.75">
      <c r="A14" s="39"/>
      <c r="B14" s="40"/>
      <c r="C14" s="40"/>
      <c r="D14" s="40"/>
      <c r="E14" s="9"/>
      <c r="F14" s="10"/>
    </row>
    <row r="15" spans="1:6" ht="12.75">
      <c r="A15" s="217" t="s">
        <v>578</v>
      </c>
      <c r="B15" s="217"/>
      <c r="C15" s="217"/>
      <c r="D15" s="217"/>
      <c r="E15" s="217"/>
      <c r="F15" s="217"/>
    </row>
    <row r="16" spans="1:6" ht="12.75">
      <c r="A16" s="65"/>
      <c r="B16" s="65"/>
      <c r="C16" s="65"/>
      <c r="D16" s="65"/>
      <c r="E16" s="65"/>
      <c r="F16" s="65"/>
    </row>
    <row r="17" spans="1:6" ht="12.75">
      <c r="A17" s="70" t="s">
        <v>0</v>
      </c>
      <c r="B17" s="71" t="s">
        <v>23</v>
      </c>
      <c r="C17" s="71" t="s">
        <v>5</v>
      </c>
      <c r="D17" s="229" t="s">
        <v>24</v>
      </c>
      <c r="E17" s="230"/>
      <c r="F17" s="71" t="s">
        <v>7</v>
      </c>
    </row>
    <row r="18" spans="1:6" ht="12.75">
      <c r="A18" s="72" t="s">
        <v>1</v>
      </c>
      <c r="B18" s="73" t="s">
        <v>2</v>
      </c>
      <c r="C18" s="73" t="s">
        <v>2</v>
      </c>
      <c r="D18" s="231" t="s">
        <v>450</v>
      </c>
      <c r="E18" s="232"/>
      <c r="F18" s="73" t="s">
        <v>8</v>
      </c>
    </row>
    <row r="19" spans="1:6" ht="12.75">
      <c r="A19" s="72"/>
      <c r="B19" s="74" t="s">
        <v>3</v>
      </c>
      <c r="C19" s="74" t="s">
        <v>3</v>
      </c>
      <c r="D19" s="75" t="s">
        <v>2</v>
      </c>
      <c r="E19" s="76" t="s">
        <v>6</v>
      </c>
      <c r="F19" s="73"/>
    </row>
    <row r="20" spans="1:6" ht="12.75">
      <c r="A20" s="77"/>
      <c r="B20" s="75" t="s">
        <v>4</v>
      </c>
      <c r="C20" s="75" t="s">
        <v>4</v>
      </c>
      <c r="D20" s="75" t="s">
        <v>4</v>
      </c>
      <c r="E20" s="75" t="s">
        <v>4</v>
      </c>
      <c r="F20" s="74"/>
    </row>
    <row r="21" spans="1:6" ht="12.75">
      <c r="A21" s="167" t="s">
        <v>645</v>
      </c>
      <c r="B21" s="76">
        <v>1759188.58</v>
      </c>
      <c r="C21" s="76">
        <v>1704016.98</v>
      </c>
      <c r="D21" s="76">
        <v>306111.17</v>
      </c>
      <c r="E21" s="76">
        <v>158391.59</v>
      </c>
      <c r="F21" s="70"/>
    </row>
    <row r="22" spans="1:6" ht="12.75">
      <c r="A22" s="76" t="s">
        <v>383</v>
      </c>
      <c r="B22" s="76">
        <v>196616.88</v>
      </c>
      <c r="C22" s="76">
        <v>192347.76</v>
      </c>
      <c r="D22" s="76">
        <v>32602.36</v>
      </c>
      <c r="E22" s="76">
        <v>16066.19</v>
      </c>
      <c r="F22" s="72"/>
    </row>
    <row r="23" spans="1:6" ht="12.75">
      <c r="A23" s="76" t="s">
        <v>11</v>
      </c>
      <c r="B23" s="76">
        <v>322364.16</v>
      </c>
      <c r="C23" s="76">
        <v>317454.47</v>
      </c>
      <c r="D23" s="76">
        <v>52777.06</v>
      </c>
      <c r="E23" s="76">
        <v>25701.39</v>
      </c>
      <c r="F23" s="72"/>
    </row>
    <row r="24" spans="1:6" ht="12.75">
      <c r="A24" s="76" t="s">
        <v>12</v>
      </c>
      <c r="B24" s="76">
        <v>338087.52</v>
      </c>
      <c r="C24" s="76">
        <v>330267.32</v>
      </c>
      <c r="D24" s="76">
        <v>59264.67</v>
      </c>
      <c r="E24" s="76">
        <v>32942.97</v>
      </c>
      <c r="F24" s="72"/>
    </row>
    <row r="25" spans="1:6" ht="12.75">
      <c r="A25" s="76" t="s">
        <v>49</v>
      </c>
      <c r="B25" s="76">
        <v>375522.48</v>
      </c>
      <c r="C25" s="76">
        <v>329997.28</v>
      </c>
      <c r="D25" s="76">
        <v>81647.27</v>
      </c>
      <c r="E25" s="76">
        <v>33453.39</v>
      </c>
      <c r="F25" s="72"/>
    </row>
    <row r="26" spans="1:6" ht="12.75">
      <c r="A26" s="62" t="s">
        <v>65</v>
      </c>
      <c r="B26" s="62">
        <f>SUM(B21:B25)</f>
        <v>2991779.62</v>
      </c>
      <c r="C26" s="62">
        <f>SUM(C21:C25)</f>
        <v>2874083.8099999996</v>
      </c>
      <c r="D26" s="62">
        <f>SUM(D21:D25)</f>
        <v>532402.5299999999</v>
      </c>
      <c r="E26" s="62">
        <f>SUM(E21:E25)</f>
        <v>266555.52999999997</v>
      </c>
      <c r="F26" s="78"/>
    </row>
    <row r="27" spans="1:6" ht="12.75">
      <c r="A27" s="76" t="s">
        <v>318</v>
      </c>
      <c r="B27" s="76">
        <v>545148</v>
      </c>
      <c r="C27" s="76">
        <v>525841.11</v>
      </c>
      <c r="D27" s="76">
        <v>102058.79</v>
      </c>
      <c r="E27" s="76">
        <v>56629.79</v>
      </c>
      <c r="F27" s="78"/>
    </row>
    <row r="28" spans="1:6" ht="12.75">
      <c r="A28" s="62" t="s">
        <v>13</v>
      </c>
      <c r="B28" s="62">
        <f>SUM(B26:B27)</f>
        <v>3536927.62</v>
      </c>
      <c r="C28" s="62">
        <f>SUM(C26:C27)</f>
        <v>3399924.9199999995</v>
      </c>
      <c r="D28" s="62">
        <f>SUM(D26:D27)</f>
        <v>634461.32</v>
      </c>
      <c r="E28" s="62">
        <f>SUM(E26:E27)</f>
        <v>323185.31999999995</v>
      </c>
      <c r="F28" s="79">
        <v>91</v>
      </c>
    </row>
    <row r="29" spans="1:6" ht="12.75">
      <c r="A29" s="62"/>
      <c r="B29" s="62"/>
      <c r="C29" s="62"/>
      <c r="D29" s="62"/>
      <c r="E29" s="62"/>
      <c r="F29" s="78"/>
    </row>
    <row r="30" spans="1:6" ht="12.75">
      <c r="A30" s="62"/>
      <c r="B30" s="76"/>
      <c r="C30" s="76"/>
      <c r="D30" s="76"/>
      <c r="E30" s="76"/>
      <c r="F30" s="80"/>
    </row>
    <row r="31" spans="1:6" ht="12.75">
      <c r="A31" s="81" t="s">
        <v>71</v>
      </c>
      <c r="B31" s="82">
        <v>891771.59</v>
      </c>
      <c r="C31" s="76">
        <v>809336.54</v>
      </c>
      <c r="D31" s="76"/>
      <c r="E31" s="76"/>
      <c r="F31" s="78"/>
    </row>
    <row r="32" spans="1:6" ht="12.75">
      <c r="A32" s="81" t="s">
        <v>72</v>
      </c>
      <c r="B32" s="82">
        <v>590539.03</v>
      </c>
      <c r="C32" s="76">
        <v>564092.73</v>
      </c>
      <c r="D32" s="76"/>
      <c r="E32" s="76"/>
      <c r="F32" s="78"/>
    </row>
    <row r="33" spans="1:6" ht="12.75">
      <c r="A33" s="81" t="s">
        <v>79</v>
      </c>
      <c r="B33" s="82">
        <v>485238.08</v>
      </c>
      <c r="C33" s="76">
        <v>449417.58</v>
      </c>
      <c r="D33" s="76"/>
      <c r="E33" s="76"/>
      <c r="F33" s="78"/>
    </row>
    <row r="34" spans="1:6" ht="12.75">
      <c r="A34" s="81"/>
      <c r="B34" s="83"/>
      <c r="C34" s="62"/>
      <c r="D34" s="62"/>
      <c r="E34" s="76"/>
      <c r="F34" s="78"/>
    </row>
    <row r="35" spans="1:6" ht="12.75">
      <c r="A35" s="81" t="s">
        <v>73</v>
      </c>
      <c r="B35" s="83">
        <f>SUM(B31:B34)</f>
        <v>1967548.7000000002</v>
      </c>
      <c r="C35" s="62">
        <f>SUM(C31:C34)</f>
        <v>1822846.85</v>
      </c>
      <c r="D35" s="62"/>
      <c r="E35" s="62"/>
      <c r="F35" s="79"/>
    </row>
    <row r="36" spans="1:6" ht="12.75">
      <c r="A36" s="84"/>
      <c r="B36" s="85"/>
      <c r="C36" s="86"/>
      <c r="D36" s="86"/>
      <c r="E36" s="86"/>
      <c r="F36" s="86"/>
    </row>
    <row r="37" spans="1:6" ht="12.75">
      <c r="A37" s="216" t="s">
        <v>246</v>
      </c>
      <c r="B37" s="216"/>
      <c r="C37" s="216"/>
      <c r="D37" s="216"/>
      <c r="E37" s="216"/>
      <c r="F37" s="216"/>
    </row>
    <row r="38" spans="1:6" ht="12.75">
      <c r="A38" s="216" t="s">
        <v>247</v>
      </c>
      <c r="B38" s="216"/>
      <c r="C38" s="216"/>
      <c r="D38" s="216"/>
      <c r="E38" s="216"/>
      <c r="F38" s="216"/>
    </row>
    <row r="39" spans="1:6" ht="12.75">
      <c r="A39" s="63"/>
      <c r="B39" s="63"/>
      <c r="C39" s="63"/>
      <c r="D39" s="63"/>
      <c r="E39" s="63"/>
      <c r="F39" s="63"/>
    </row>
    <row r="40" spans="1:6" ht="12.75">
      <c r="A40" s="87" t="s">
        <v>456</v>
      </c>
      <c r="B40" s="88"/>
      <c r="C40" s="88"/>
      <c r="D40" s="88"/>
      <c r="E40" s="89"/>
      <c r="F40" s="89">
        <v>285663.69</v>
      </c>
    </row>
    <row r="41" spans="1:6" ht="12.75">
      <c r="A41" s="131"/>
      <c r="B41" s="132"/>
      <c r="C41" s="132"/>
      <c r="D41" s="132"/>
      <c r="E41" s="133"/>
      <c r="F41" s="89"/>
    </row>
    <row r="42" spans="1:6" ht="12.75">
      <c r="A42" s="90" t="s">
        <v>15</v>
      </c>
      <c r="B42" s="91"/>
      <c r="C42" s="91"/>
      <c r="D42" s="91"/>
      <c r="E42" s="92"/>
      <c r="F42" s="43"/>
    </row>
    <row r="43" spans="1:6" ht="12.75">
      <c r="A43" s="93" t="s">
        <v>253</v>
      </c>
      <c r="B43" s="94"/>
      <c r="C43" s="94"/>
      <c r="D43" s="47"/>
      <c r="E43" s="43"/>
      <c r="F43" s="43">
        <f>SUM(C27)</f>
        <v>525841.11</v>
      </c>
    </row>
    <row r="44" spans="1:6" ht="12.75">
      <c r="A44" s="93" t="s">
        <v>254</v>
      </c>
      <c r="B44" s="94"/>
      <c r="C44" s="94"/>
      <c r="D44" s="47"/>
      <c r="E44" s="43"/>
      <c r="F44" s="43">
        <v>0</v>
      </c>
    </row>
    <row r="45" spans="1:6" ht="12.75">
      <c r="A45" s="95" t="s">
        <v>14</v>
      </c>
      <c r="B45" s="96"/>
      <c r="C45" s="96"/>
      <c r="D45" s="96"/>
      <c r="E45" s="97"/>
      <c r="F45" s="97">
        <f>SUM(F43:F44)</f>
        <v>525841.11</v>
      </c>
    </row>
    <row r="46" spans="1:6" ht="12.75">
      <c r="A46" s="98"/>
      <c r="B46" s="99"/>
      <c r="C46" s="99"/>
      <c r="D46" s="99"/>
      <c r="E46" s="126"/>
      <c r="F46" s="97"/>
    </row>
    <row r="47" spans="1:6" ht="12.75">
      <c r="A47" s="98" t="s">
        <v>277</v>
      </c>
      <c r="B47" s="99"/>
      <c r="C47" s="100"/>
      <c r="D47" s="100"/>
      <c r="E47" s="101"/>
      <c r="F47" s="43">
        <v>496639.26</v>
      </c>
    </row>
    <row r="48" spans="1:6" ht="12.75">
      <c r="A48" s="98"/>
      <c r="B48" s="99"/>
      <c r="C48" s="100"/>
      <c r="D48" s="100"/>
      <c r="E48" s="101"/>
      <c r="F48" s="101"/>
    </row>
    <row r="49" spans="1:6" ht="12.75">
      <c r="A49" s="98" t="s">
        <v>16</v>
      </c>
      <c r="B49" s="99"/>
      <c r="C49" s="99"/>
      <c r="D49" s="99"/>
      <c r="E49" s="99"/>
      <c r="F49" s="80"/>
    </row>
    <row r="50" spans="1:6" ht="12.75">
      <c r="A50" s="102" t="s">
        <v>457</v>
      </c>
      <c r="B50" s="103"/>
      <c r="C50" s="103"/>
      <c r="D50" s="103"/>
      <c r="E50" s="103"/>
      <c r="F50" s="79">
        <f>SUM(F40+F45-F47)</f>
        <v>314865.54000000004</v>
      </c>
    </row>
    <row r="51" spans="1:6" ht="12.75">
      <c r="A51" s="86"/>
      <c r="B51" s="86"/>
      <c r="C51" s="86"/>
      <c r="D51" s="86"/>
      <c r="E51" s="86"/>
      <c r="F51" s="86"/>
    </row>
    <row r="52" spans="1:6" ht="12.75">
      <c r="A52" s="104"/>
      <c r="B52" s="39"/>
      <c r="C52" s="39"/>
      <c r="D52" s="39"/>
      <c r="E52" s="39"/>
      <c r="F52" s="39"/>
    </row>
    <row r="53" spans="1:8" ht="12.75">
      <c r="A53" s="104"/>
      <c r="B53" s="39"/>
      <c r="C53" s="217"/>
      <c r="D53" s="217"/>
      <c r="E53" s="217"/>
      <c r="F53" s="217"/>
      <c r="G53" s="217"/>
      <c r="H53" s="217"/>
    </row>
    <row r="54" spans="1:6" ht="12.75">
      <c r="A54" s="217" t="s">
        <v>601</v>
      </c>
      <c r="B54" s="217"/>
      <c r="C54" s="217"/>
      <c r="D54" s="217"/>
      <c r="E54" s="217"/>
      <c r="F54" s="217"/>
    </row>
    <row r="55" spans="1:6" ht="12.75">
      <c r="A55" s="65"/>
      <c r="B55" s="65"/>
      <c r="C55" s="65"/>
      <c r="D55" s="65"/>
      <c r="E55" s="65"/>
      <c r="F55" s="65"/>
    </row>
    <row r="56" spans="1:6" ht="12.75">
      <c r="A56" s="215" t="s">
        <v>458</v>
      </c>
      <c r="B56" s="215"/>
      <c r="C56" s="215"/>
      <c r="D56" s="106">
        <v>278290.57</v>
      </c>
      <c r="E56" s="65"/>
      <c r="F56" s="65"/>
    </row>
    <row r="57" spans="1:6" ht="12.75">
      <c r="A57" s="107" t="s">
        <v>257</v>
      </c>
      <c r="B57" s="108"/>
      <c r="C57" s="108"/>
      <c r="D57" s="134"/>
      <c r="E57" s="65"/>
      <c r="F57" s="65"/>
    </row>
    <row r="58" spans="1:6" ht="12.75">
      <c r="A58" s="142" t="s">
        <v>498</v>
      </c>
      <c r="B58" s="109"/>
      <c r="C58" s="109"/>
      <c r="D58" s="110">
        <f>SUM(B26)</f>
        <v>2991779.62</v>
      </c>
      <c r="E58" s="65"/>
      <c r="F58" s="65"/>
    </row>
    <row r="59" spans="1:6" ht="12.75">
      <c r="A59" s="109" t="s">
        <v>274</v>
      </c>
      <c r="B59" s="109"/>
      <c r="C59" s="109"/>
      <c r="D59" s="110">
        <v>0</v>
      </c>
      <c r="E59" s="65"/>
      <c r="F59" s="65"/>
    </row>
    <row r="60" spans="1:6" ht="12.75">
      <c r="A60" s="107" t="s">
        <v>268</v>
      </c>
      <c r="B60" s="107"/>
      <c r="C60" s="107"/>
      <c r="D60" s="106">
        <f>SUM(D58:D59)</f>
        <v>2991779.62</v>
      </c>
      <c r="E60" s="65"/>
      <c r="F60" s="65"/>
    </row>
    <row r="61" spans="1:6" ht="12.75">
      <c r="A61" s="107"/>
      <c r="B61" s="107"/>
      <c r="C61" s="107"/>
      <c r="D61" s="106"/>
      <c r="E61" s="65"/>
      <c r="F61" s="65"/>
    </row>
    <row r="62" spans="1:6" ht="12.75">
      <c r="A62" s="107"/>
      <c r="B62" s="107"/>
      <c r="C62" s="107"/>
      <c r="D62" s="111"/>
      <c r="E62" s="65"/>
      <c r="F62" s="65"/>
    </row>
    <row r="63" spans="1:6" ht="12.75">
      <c r="A63" s="107"/>
      <c r="B63" s="108"/>
      <c r="C63" s="108"/>
      <c r="D63" s="65"/>
      <c r="E63" s="65"/>
      <c r="F63" s="65"/>
    </row>
    <row r="64" spans="1:6" ht="12.75">
      <c r="A64" s="107"/>
      <c r="B64" s="108"/>
      <c r="C64" s="108"/>
      <c r="D64" s="65"/>
      <c r="E64" s="65"/>
      <c r="F64" s="65"/>
    </row>
    <row r="65" spans="1:6" ht="12.75">
      <c r="A65" s="107"/>
      <c r="B65" s="108"/>
      <c r="C65" s="108"/>
      <c r="D65" s="65"/>
      <c r="E65" s="65"/>
      <c r="F65" s="65"/>
    </row>
    <row r="66" spans="1:6" ht="12.75">
      <c r="A66" s="107"/>
      <c r="B66" s="108"/>
      <c r="C66" s="108"/>
      <c r="D66" s="65"/>
      <c r="E66" s="65"/>
      <c r="F66" s="65"/>
    </row>
    <row r="67" spans="1:6" ht="12.75">
      <c r="A67" s="107"/>
      <c r="B67" s="108"/>
      <c r="C67" s="108"/>
      <c r="D67" s="65"/>
      <c r="E67" s="65"/>
      <c r="F67" s="65"/>
    </row>
    <row r="68" spans="1:6" ht="12.75">
      <c r="A68" s="107" t="s">
        <v>258</v>
      </c>
      <c r="B68" s="108"/>
      <c r="C68" s="108"/>
      <c r="D68" s="65"/>
      <c r="E68" s="65"/>
      <c r="F68" s="65"/>
    </row>
    <row r="69" spans="1:6" ht="12.75">
      <c r="A69" s="108" t="s">
        <v>111</v>
      </c>
      <c r="B69" s="108"/>
      <c r="C69" s="108"/>
      <c r="D69" s="65"/>
      <c r="E69" s="65"/>
      <c r="F69" s="65"/>
    </row>
    <row r="70" spans="1:7" ht="12.75">
      <c r="A70" s="32" t="s">
        <v>250</v>
      </c>
      <c r="B70" s="33"/>
      <c r="C70" s="34" t="s">
        <v>483</v>
      </c>
      <c r="D70" s="34" t="s">
        <v>66</v>
      </c>
      <c r="E70" s="226" t="s">
        <v>490</v>
      </c>
      <c r="F70" s="214"/>
      <c r="G70" s="227"/>
    </row>
    <row r="71" spans="1:7" ht="12.75">
      <c r="A71" s="35" t="s">
        <v>251</v>
      </c>
      <c r="B71" s="36"/>
      <c r="C71" s="46" t="s">
        <v>484</v>
      </c>
      <c r="D71" s="37" t="s">
        <v>4</v>
      </c>
      <c r="E71" s="154" t="s">
        <v>485</v>
      </c>
      <c r="F71" s="5" t="s">
        <v>486</v>
      </c>
      <c r="G71" s="5" t="s">
        <v>487</v>
      </c>
    </row>
    <row r="72" spans="1:9" ht="12.75">
      <c r="A72" s="220" t="s">
        <v>249</v>
      </c>
      <c r="B72" s="221"/>
      <c r="C72" s="151" t="s">
        <v>260</v>
      </c>
      <c r="D72" s="112">
        <v>151551.12</v>
      </c>
      <c r="E72" s="13" t="s">
        <v>488</v>
      </c>
      <c r="F72" s="43">
        <v>1.39</v>
      </c>
      <c r="G72" s="76">
        <v>1.39</v>
      </c>
      <c r="I72" s="51"/>
    </row>
    <row r="73" spans="1:9" ht="12.75">
      <c r="A73" s="220" t="s">
        <v>256</v>
      </c>
      <c r="B73" s="221"/>
      <c r="C73" s="151" t="s">
        <v>17</v>
      </c>
      <c r="D73" s="82">
        <v>732860.58</v>
      </c>
      <c r="E73" s="13" t="s">
        <v>488</v>
      </c>
      <c r="F73" s="186">
        <v>6.18</v>
      </c>
      <c r="G73" s="187">
        <v>6.83</v>
      </c>
      <c r="I73" s="51"/>
    </row>
    <row r="74" spans="1:7" ht="12.75">
      <c r="A74" s="114" t="s">
        <v>444</v>
      </c>
      <c r="B74" s="115"/>
      <c r="C74" s="151" t="s">
        <v>17</v>
      </c>
      <c r="D74" s="82">
        <v>5703.36</v>
      </c>
      <c r="E74" s="190" t="s">
        <v>614</v>
      </c>
      <c r="F74" s="179">
        <v>36.56</v>
      </c>
      <c r="G74" s="179">
        <v>36.56</v>
      </c>
    </row>
    <row r="75" spans="1:9" ht="12.75">
      <c r="A75" s="114" t="s">
        <v>67</v>
      </c>
      <c r="B75" s="115"/>
      <c r="C75" s="151" t="s">
        <v>597</v>
      </c>
      <c r="D75" s="116">
        <v>34707.8</v>
      </c>
      <c r="E75" s="13" t="s">
        <v>488</v>
      </c>
      <c r="F75" s="43">
        <v>0.31</v>
      </c>
      <c r="G75" s="76">
        <v>0.32</v>
      </c>
      <c r="I75" s="51"/>
    </row>
    <row r="76" spans="1:9" ht="12.75">
      <c r="A76" s="114" t="s">
        <v>68</v>
      </c>
      <c r="B76" s="115"/>
      <c r="C76" s="151" t="s">
        <v>20</v>
      </c>
      <c r="D76" s="116">
        <v>8722.4</v>
      </c>
      <c r="E76" s="13" t="s">
        <v>488</v>
      </c>
      <c r="F76" s="43">
        <v>0.08</v>
      </c>
      <c r="G76" s="76">
        <v>0.08</v>
      </c>
      <c r="I76" s="51"/>
    </row>
    <row r="77" spans="1:9" ht="12.75">
      <c r="A77" s="117" t="s">
        <v>78</v>
      </c>
      <c r="B77" s="118"/>
      <c r="C77" s="151" t="s">
        <v>76</v>
      </c>
      <c r="D77" s="116">
        <v>7450.4</v>
      </c>
      <c r="E77" s="13" t="s">
        <v>488</v>
      </c>
      <c r="F77" s="43">
        <v>0.06</v>
      </c>
      <c r="G77" s="76">
        <v>0.07</v>
      </c>
      <c r="I77" s="51"/>
    </row>
    <row r="78" spans="1:9" ht="12.75">
      <c r="A78" s="143" t="s">
        <v>492</v>
      </c>
      <c r="B78" s="118"/>
      <c r="C78" s="151" t="s">
        <v>261</v>
      </c>
      <c r="D78" s="116">
        <v>132198.33</v>
      </c>
      <c r="E78" s="13" t="s">
        <v>488</v>
      </c>
      <c r="F78" s="43">
        <v>1.16</v>
      </c>
      <c r="G78" s="76">
        <v>1.23</v>
      </c>
      <c r="I78" s="51"/>
    </row>
    <row r="79" spans="1:9" ht="12.75">
      <c r="A79" s="177" t="s">
        <v>596</v>
      </c>
      <c r="B79" s="118"/>
      <c r="C79" s="151" t="s">
        <v>261</v>
      </c>
      <c r="D79" s="116">
        <v>7835.58</v>
      </c>
      <c r="E79" s="13" t="s">
        <v>491</v>
      </c>
      <c r="F79" s="76">
        <v>0.0222</v>
      </c>
      <c r="G79" s="76">
        <v>0.0222</v>
      </c>
      <c r="I79" s="51"/>
    </row>
    <row r="80" spans="1:9" ht="12.75">
      <c r="A80" s="113" t="s">
        <v>11</v>
      </c>
      <c r="B80" s="47"/>
      <c r="C80" s="151" t="s">
        <v>18</v>
      </c>
      <c r="D80" s="82">
        <v>322364.16</v>
      </c>
      <c r="E80" s="13" t="s">
        <v>488</v>
      </c>
      <c r="F80" s="76">
        <v>2.84</v>
      </c>
      <c r="G80" s="76">
        <v>2.98</v>
      </c>
      <c r="I80" s="51"/>
    </row>
    <row r="81" spans="1:10" ht="12.75">
      <c r="A81" s="135" t="s">
        <v>281</v>
      </c>
      <c r="B81" s="100"/>
      <c r="C81" s="151" t="s">
        <v>114</v>
      </c>
      <c r="D81" s="116">
        <v>338087.52</v>
      </c>
      <c r="E81" s="13" t="s">
        <v>488</v>
      </c>
      <c r="F81" s="76">
        <v>3.15</v>
      </c>
      <c r="G81" s="76">
        <v>3.15</v>
      </c>
      <c r="I81" s="51"/>
      <c r="J81" s="41"/>
    </row>
    <row r="82" spans="1:10" ht="12.75">
      <c r="A82" s="135"/>
      <c r="B82" s="100"/>
      <c r="C82" s="116"/>
      <c r="D82" s="116"/>
      <c r="E82" s="13"/>
      <c r="F82" s="5" t="s">
        <v>493</v>
      </c>
      <c r="G82" s="5" t="s">
        <v>494</v>
      </c>
      <c r="J82" s="41"/>
    </row>
    <row r="83" spans="1:10" ht="15">
      <c r="A83" s="177" t="s">
        <v>446</v>
      </c>
      <c r="B83" s="127"/>
      <c r="C83" s="151" t="s">
        <v>19</v>
      </c>
      <c r="D83" s="116">
        <v>330310.73</v>
      </c>
      <c r="E83" s="13" t="s">
        <v>489</v>
      </c>
      <c r="F83" s="76">
        <v>3.66</v>
      </c>
      <c r="G83" s="76">
        <v>3.94</v>
      </c>
      <c r="H83" s="45"/>
      <c r="J83" s="41"/>
    </row>
    <row r="84" spans="1:10" ht="15">
      <c r="A84" s="177"/>
      <c r="B84" s="100"/>
      <c r="C84" s="151"/>
      <c r="D84" s="116"/>
      <c r="E84" s="13"/>
      <c r="F84" s="76"/>
      <c r="G84" s="76"/>
      <c r="H84" s="45"/>
      <c r="J84" s="41"/>
    </row>
    <row r="85" spans="1:8" ht="15">
      <c r="A85" s="135"/>
      <c r="B85" s="100"/>
      <c r="C85" s="116"/>
      <c r="D85" s="116"/>
      <c r="E85" s="76"/>
      <c r="F85" s="76"/>
      <c r="G85" s="5"/>
      <c r="H85" s="45"/>
    </row>
    <row r="86" spans="1:7" ht="12.75">
      <c r="A86" s="113" t="s">
        <v>269</v>
      </c>
      <c r="B86" s="43"/>
      <c r="C86" s="121"/>
      <c r="D86" s="121">
        <f>SUM(D72:D85)</f>
        <v>2071791.98</v>
      </c>
      <c r="E86" s="76"/>
      <c r="F86" s="76"/>
      <c r="G86" s="5"/>
    </row>
    <row r="87" spans="1:6" ht="12.75">
      <c r="A87" s="86"/>
      <c r="B87" s="44"/>
      <c r="C87" s="122"/>
      <c r="D87" s="123"/>
      <c r="E87" s="10"/>
      <c r="F87" s="10"/>
    </row>
    <row r="88" spans="1:6" ht="12.75">
      <c r="A88" s="44" t="s">
        <v>9</v>
      </c>
      <c r="B88" s="44"/>
      <c r="C88" s="122"/>
      <c r="D88" s="123">
        <v>87063.56</v>
      </c>
      <c r="E88" s="10" t="s">
        <v>276</v>
      </c>
      <c r="F88" s="10"/>
    </row>
    <row r="89" spans="1:6" ht="12.75">
      <c r="A89" s="42"/>
      <c r="B89" s="42"/>
      <c r="C89" s="42"/>
      <c r="D89" s="42"/>
      <c r="E89" s="42"/>
      <c r="F89" s="42"/>
    </row>
    <row r="90" spans="1:9" ht="12.75">
      <c r="A90" s="128" t="s">
        <v>275</v>
      </c>
      <c r="B90" s="128"/>
      <c r="C90" s="129"/>
      <c r="D90" s="130">
        <v>940</v>
      </c>
      <c r="E90" s="40" t="s">
        <v>278</v>
      </c>
      <c r="F90" s="40"/>
      <c r="G90" s="42"/>
      <c r="H90" s="42"/>
      <c r="I90" s="42"/>
    </row>
    <row r="91" spans="1:9" ht="12.75">
      <c r="A91" s="128" t="s">
        <v>279</v>
      </c>
      <c r="B91" s="128"/>
      <c r="C91" s="129"/>
      <c r="D91" s="130">
        <v>1081137.21</v>
      </c>
      <c r="E91" s="40" t="s">
        <v>283</v>
      </c>
      <c r="F91" s="40"/>
      <c r="G91" s="42"/>
      <c r="H91" s="42"/>
      <c r="I91" s="42"/>
    </row>
    <row r="92" spans="1:6" ht="12.75">
      <c r="A92" s="40" t="s">
        <v>282</v>
      </c>
      <c r="B92" s="40"/>
      <c r="C92" s="40"/>
      <c r="D92" s="40">
        <v>30699</v>
      </c>
      <c r="E92" s="40"/>
      <c r="F92" s="40"/>
    </row>
    <row r="93" spans="1:6" ht="12.75">
      <c r="A93" s="107" t="s">
        <v>270</v>
      </c>
      <c r="B93" s="39"/>
      <c r="C93" s="39"/>
      <c r="D93" s="124">
        <f>SUM(D86:D92)</f>
        <v>3271631.75</v>
      </c>
      <c r="E93" s="125"/>
      <c r="F93" s="125"/>
    </row>
    <row r="94" spans="1:6" ht="12.75">
      <c r="A94" s="215" t="s">
        <v>459</v>
      </c>
      <c r="B94" s="215"/>
      <c r="C94" s="215"/>
      <c r="D94" s="106">
        <f>SUM(D56+D60-D93)</f>
        <v>-1561.5600000000559</v>
      </c>
      <c r="E94" s="125"/>
      <c r="F94" s="125"/>
    </row>
    <row r="95" spans="1:6" ht="12.75">
      <c r="A95" s="148" t="s">
        <v>501</v>
      </c>
      <c r="B95" s="125"/>
      <c r="C95" s="125"/>
      <c r="D95" s="106">
        <f>SUM(E26)</f>
        <v>266555.52999999997</v>
      </c>
      <c r="E95" s="125"/>
      <c r="F95" s="125"/>
    </row>
    <row r="96" spans="1:6" ht="12.75">
      <c r="A96" s="148" t="s">
        <v>502</v>
      </c>
      <c r="B96" s="125"/>
      <c r="C96" s="125"/>
      <c r="D96" s="106"/>
      <c r="E96" s="125"/>
      <c r="F96" s="125"/>
    </row>
    <row r="97" spans="1:6" ht="12.75">
      <c r="A97" s="212" t="s">
        <v>615</v>
      </c>
      <c r="B97" s="212"/>
      <c r="C97" s="212"/>
      <c r="D97" s="106">
        <f>SUM(D94-D95)</f>
        <v>-268117.09</v>
      </c>
      <c r="E97" s="125"/>
      <c r="F97" s="125"/>
    </row>
    <row r="98" spans="1:6" ht="12.75">
      <c r="A98" s="125"/>
      <c r="B98" s="125"/>
      <c r="C98" s="125"/>
      <c r="D98" s="136"/>
      <c r="E98" s="125"/>
      <c r="F98" s="125"/>
    </row>
    <row r="99" spans="1:6" ht="12.75">
      <c r="A99" s="9" t="s">
        <v>74</v>
      </c>
      <c r="B99" s="9"/>
      <c r="C99" s="9"/>
      <c r="D99" s="9" t="s">
        <v>495</v>
      </c>
      <c r="E99" s="65" t="s">
        <v>104</v>
      </c>
      <c r="F99" s="65" t="s">
        <v>104</v>
      </c>
    </row>
    <row r="100" spans="1:6" ht="12.75">
      <c r="A100" s="9"/>
      <c r="B100" s="9"/>
      <c r="C100" s="9"/>
      <c r="D100" s="50"/>
      <c r="E100" s="194" t="s">
        <v>594</v>
      </c>
      <c r="F100" t="s">
        <v>474</v>
      </c>
    </row>
    <row r="101" spans="1:6" ht="12.75">
      <c r="A101" s="200" t="s">
        <v>643</v>
      </c>
      <c r="B101" s="10" t="s">
        <v>105</v>
      </c>
      <c r="C101" s="200" t="s">
        <v>641</v>
      </c>
      <c r="D101" s="10" t="s">
        <v>107</v>
      </c>
      <c r="E101" s="120">
        <v>21.54</v>
      </c>
      <c r="F101" s="120">
        <v>23.91</v>
      </c>
    </row>
    <row r="102" spans="1:6" ht="12.75">
      <c r="A102" s="69"/>
      <c r="B102" s="50" t="s">
        <v>644</v>
      </c>
      <c r="C102" s="200" t="s">
        <v>642</v>
      </c>
      <c r="D102" s="10" t="s">
        <v>107</v>
      </c>
      <c r="E102" s="51" t="s">
        <v>137</v>
      </c>
      <c r="F102" s="51" t="s">
        <v>137</v>
      </c>
    </row>
    <row r="103" spans="1:6" ht="12.75">
      <c r="A103" s="200" t="s">
        <v>643</v>
      </c>
      <c r="B103" s="10" t="s">
        <v>106</v>
      </c>
      <c r="C103" s="69"/>
      <c r="D103" s="173" t="s">
        <v>593</v>
      </c>
      <c r="E103" s="69"/>
      <c r="F103" s="69"/>
    </row>
    <row r="104" spans="1:6" ht="12.75">
      <c r="A104" s="10" t="s">
        <v>181</v>
      </c>
      <c r="B104" s="10" t="s">
        <v>108</v>
      </c>
      <c r="C104" s="10"/>
      <c r="D104" s="173" t="s">
        <v>107</v>
      </c>
      <c r="E104" s="120">
        <v>21.54</v>
      </c>
      <c r="F104" s="120">
        <v>23.91</v>
      </c>
    </row>
    <row r="105" spans="1:6" ht="12.75">
      <c r="A105" s="10" t="s">
        <v>181</v>
      </c>
      <c r="B105" s="10" t="s">
        <v>109</v>
      </c>
      <c r="C105" s="10"/>
      <c r="D105" s="173" t="s">
        <v>107</v>
      </c>
      <c r="E105" s="120">
        <v>14.82</v>
      </c>
      <c r="F105" s="120">
        <v>16.45</v>
      </c>
    </row>
    <row r="106" spans="1:6" ht="15">
      <c r="A106" s="6"/>
      <c r="E106" s="10"/>
      <c r="F106" s="10"/>
    </row>
    <row r="107" spans="1:6" ht="12.75">
      <c r="A107" s="203" t="s">
        <v>112</v>
      </c>
      <c r="B107" s="203"/>
      <c r="C107" s="203"/>
      <c r="D107" s="9"/>
      <c r="E107" s="203"/>
      <c r="F107" s="203"/>
    </row>
    <row r="108" spans="1:6" ht="12.75">
      <c r="A108" s="203" t="s">
        <v>113</v>
      </c>
      <c r="B108" s="203"/>
      <c r="C108" s="203"/>
      <c r="D108" s="203"/>
      <c r="E108" s="203"/>
      <c r="F108" s="203"/>
    </row>
    <row r="109" spans="1:6" ht="12.75">
      <c r="A109" s="50" t="s">
        <v>503</v>
      </c>
      <c r="B109" s="203"/>
      <c r="C109" s="203"/>
      <c r="D109" s="203"/>
      <c r="E109" s="203"/>
      <c r="F109" s="203"/>
    </row>
    <row r="110" spans="1:6" ht="12.75">
      <c r="A110" t="s">
        <v>500</v>
      </c>
      <c r="B110" s="203"/>
      <c r="C110" s="203"/>
      <c r="D110" s="203"/>
      <c r="E110" s="203"/>
      <c r="F110" s="203"/>
    </row>
    <row r="111" spans="1:6" ht="12.75">
      <c r="A111" t="s">
        <v>654</v>
      </c>
      <c r="B111" s="203"/>
      <c r="C111" s="203"/>
      <c r="D111" s="203"/>
      <c r="E111" s="203"/>
      <c r="F111" s="203"/>
    </row>
    <row r="112" spans="1:6" ht="12.75">
      <c r="A112" t="s">
        <v>655</v>
      </c>
      <c r="B112" s="203"/>
      <c r="C112" s="203"/>
      <c r="D112" s="203"/>
      <c r="E112" s="203"/>
      <c r="F112" s="203"/>
    </row>
    <row r="113" spans="1:6" ht="12.75">
      <c r="A113" t="s">
        <v>656</v>
      </c>
      <c r="B113" s="203"/>
      <c r="C113" s="203"/>
      <c r="D113" s="203"/>
      <c r="E113" s="203"/>
      <c r="F113" s="203"/>
    </row>
    <row r="114" spans="1:6" ht="12.75">
      <c r="A114" t="s">
        <v>658</v>
      </c>
      <c r="B114" s="203"/>
      <c r="C114" s="203"/>
      <c r="D114" s="203"/>
      <c r="E114" s="203"/>
      <c r="F114" s="203"/>
    </row>
    <row r="115" spans="1:6" ht="12.75">
      <c r="A115" s="50" t="s">
        <v>657</v>
      </c>
      <c r="B115" s="203"/>
      <c r="C115" s="203"/>
      <c r="D115" s="203"/>
      <c r="E115" s="203"/>
      <c r="F115" s="203"/>
    </row>
    <row r="116" spans="1:6" ht="12.75">
      <c r="A116" t="s">
        <v>659</v>
      </c>
      <c r="B116" s="203"/>
      <c r="C116" s="203"/>
      <c r="D116" s="203"/>
      <c r="E116" s="203"/>
      <c r="F116" s="203"/>
    </row>
    <row r="117" spans="1:6" ht="12.75">
      <c r="A117" s="10"/>
      <c r="B117" s="10"/>
      <c r="C117" s="10"/>
      <c r="D117" s="10"/>
      <c r="E117" s="10"/>
      <c r="F117" s="10"/>
    </row>
    <row r="118" spans="1:6" ht="12.75">
      <c r="A118" s="10" t="s">
        <v>273</v>
      </c>
      <c r="B118" s="10"/>
      <c r="C118" s="10" t="s">
        <v>442</v>
      </c>
      <c r="D118" s="10"/>
      <c r="E118" s="10"/>
      <c r="F118" s="10"/>
    </row>
    <row r="119" spans="1:6" ht="12.75">
      <c r="A119" s="10"/>
      <c r="B119" s="10"/>
      <c r="C119" s="10"/>
      <c r="D119" s="10"/>
      <c r="E119" s="10"/>
      <c r="F119" s="10"/>
    </row>
    <row r="120" spans="1:6" ht="12.75">
      <c r="A120" s="10"/>
      <c r="B120" s="10"/>
      <c r="C120" s="10"/>
      <c r="D120" s="10"/>
      <c r="E120" s="10"/>
      <c r="F120" s="10"/>
    </row>
    <row r="121" spans="1:3" ht="12.75">
      <c r="A121" s="10"/>
      <c r="B121" s="10"/>
      <c r="C121" s="10"/>
    </row>
    <row r="122" spans="1:3" ht="12.75">
      <c r="A122" s="10"/>
      <c r="B122" s="10"/>
      <c r="C122" s="10"/>
    </row>
    <row r="123" spans="1:3" ht="12.75">
      <c r="A123" s="10"/>
      <c r="B123" s="10"/>
      <c r="C123" s="10"/>
    </row>
    <row r="124" spans="1:3" ht="12.75">
      <c r="A124" s="10" t="s">
        <v>280</v>
      </c>
      <c r="B124" s="10"/>
      <c r="C124" s="10"/>
    </row>
    <row r="125" spans="1:6" ht="12.75">
      <c r="A125" s="10"/>
      <c r="B125" s="10"/>
      <c r="C125" s="10"/>
      <c r="D125" s="10"/>
      <c r="E125" s="10"/>
      <c r="F125" s="10"/>
    </row>
  </sheetData>
  <sheetProtection/>
  <mergeCells count="17">
    <mergeCell ref="A97:C97"/>
    <mergeCell ref="A3:F3"/>
    <mergeCell ref="A4:F4"/>
    <mergeCell ref="A15:F15"/>
    <mergeCell ref="D17:E17"/>
    <mergeCell ref="A5:F5"/>
    <mergeCell ref="C6:D6"/>
    <mergeCell ref="C53:H53"/>
    <mergeCell ref="D18:E18"/>
    <mergeCell ref="A37:F37"/>
    <mergeCell ref="A73:B73"/>
    <mergeCell ref="A94:C94"/>
    <mergeCell ref="A38:F38"/>
    <mergeCell ref="A54:F54"/>
    <mergeCell ref="A56:C56"/>
    <mergeCell ref="A72:B72"/>
    <mergeCell ref="E70:G70"/>
  </mergeCells>
  <printOptions/>
  <pageMargins left="0" right="0" top="0" bottom="0" header="0.31496062992125984" footer="0.31496062992125984"/>
  <pageSetup horizontalDpi="300" verticalDpi="3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L198"/>
  <sheetViews>
    <sheetView zoomScalePageLayoutView="0" workbookViewId="0" topLeftCell="A88">
      <selection activeCell="G83" sqref="G83"/>
    </sheetView>
  </sheetViews>
  <sheetFormatPr defaultColWidth="9.00390625" defaultRowHeight="12.75"/>
  <cols>
    <col min="1" max="1" width="25.375" style="0" customWidth="1"/>
    <col min="2" max="2" width="11.00390625" style="0" customWidth="1"/>
    <col min="3" max="3" width="17.125" style="0" customWidth="1"/>
    <col min="4" max="4" width="11.50390625" style="0" customWidth="1"/>
    <col min="5" max="5" width="12.875" style="0" customWidth="1"/>
    <col min="6" max="6" width="10.375" style="0" customWidth="1"/>
    <col min="7" max="7" width="11.50390625" style="0" customWidth="1"/>
  </cols>
  <sheetData>
    <row r="1" spans="1:6" ht="12.75">
      <c r="A1" s="8"/>
      <c r="B1" s="8"/>
      <c r="C1" s="8"/>
      <c r="D1" s="8"/>
      <c r="E1" s="8"/>
      <c r="F1" s="8"/>
    </row>
    <row r="2" spans="1:6" ht="12.75">
      <c r="A2" s="8"/>
      <c r="B2" s="8"/>
      <c r="C2" s="8"/>
      <c r="D2" s="8"/>
      <c r="E2" s="8"/>
      <c r="F2" s="8"/>
    </row>
    <row r="3" spans="1:6" ht="12.75">
      <c r="A3" s="216" t="s">
        <v>448</v>
      </c>
      <c r="B3" s="216"/>
      <c r="C3" s="216"/>
      <c r="D3" s="216"/>
      <c r="E3" s="216"/>
      <c r="F3" s="216"/>
    </row>
    <row r="4" spans="1:6" ht="12.75">
      <c r="A4" s="228" t="s">
        <v>28</v>
      </c>
      <c r="B4" s="228"/>
      <c r="C4" s="228"/>
      <c r="D4" s="228"/>
      <c r="E4" s="228"/>
      <c r="F4" s="228"/>
    </row>
    <row r="5" spans="1:6" ht="12.75">
      <c r="A5" s="39"/>
      <c r="B5" s="65" t="s">
        <v>26</v>
      </c>
      <c r="C5" s="217" t="s">
        <v>42</v>
      </c>
      <c r="D5" s="228"/>
      <c r="E5" s="9" t="s">
        <v>128</v>
      </c>
      <c r="F5" s="10"/>
    </row>
    <row r="6" spans="1:6" ht="12.75">
      <c r="A6" s="39"/>
      <c r="B6" s="9"/>
      <c r="C6" s="9"/>
      <c r="D6" s="10"/>
      <c r="E6" s="9"/>
      <c r="F6" s="10"/>
    </row>
    <row r="7" spans="1:6" ht="12.75">
      <c r="A7" s="39" t="s">
        <v>21</v>
      </c>
      <c r="B7" s="40"/>
      <c r="C7" s="40"/>
      <c r="D7" s="40"/>
      <c r="E7" s="9" t="s">
        <v>129</v>
      </c>
      <c r="F7" s="10"/>
    </row>
    <row r="8" spans="1:6" ht="12.75">
      <c r="A8" s="66" t="s">
        <v>262</v>
      </c>
      <c r="B8" s="67"/>
      <c r="C8" s="67"/>
      <c r="D8" s="67"/>
      <c r="E8" s="68" t="s">
        <v>705</v>
      </c>
      <c r="F8" s="69"/>
    </row>
    <row r="9" spans="1:6" ht="12.75">
      <c r="A9" s="66" t="s">
        <v>263</v>
      </c>
      <c r="B9" s="67"/>
      <c r="C9" s="67"/>
      <c r="D9" s="67"/>
      <c r="E9" s="68" t="s">
        <v>349</v>
      </c>
      <c r="F9" s="69"/>
    </row>
    <row r="10" spans="1:6" ht="12.75">
      <c r="A10" s="66" t="s">
        <v>264</v>
      </c>
      <c r="B10" s="68"/>
      <c r="C10" s="69"/>
      <c r="D10" s="69"/>
      <c r="E10" s="9" t="s">
        <v>135</v>
      </c>
      <c r="F10" s="69"/>
    </row>
    <row r="11" spans="1:6" ht="12.75">
      <c r="A11" s="39" t="s">
        <v>265</v>
      </c>
      <c r="B11" s="40"/>
      <c r="C11" s="40"/>
      <c r="D11" s="40"/>
      <c r="E11" s="9" t="s">
        <v>572</v>
      </c>
      <c r="F11" s="10"/>
    </row>
    <row r="12" spans="1:6" ht="12.75">
      <c r="A12" s="39" t="s">
        <v>455</v>
      </c>
      <c r="B12" s="40"/>
      <c r="C12" s="40"/>
      <c r="D12" s="40"/>
      <c r="E12" s="9"/>
      <c r="F12" s="10"/>
    </row>
    <row r="13" spans="1:6" ht="12.75">
      <c r="A13" s="39"/>
      <c r="B13" s="40"/>
      <c r="C13" s="40"/>
      <c r="D13" s="40"/>
      <c r="E13" s="9"/>
      <c r="F13" s="10"/>
    </row>
    <row r="14" spans="1:6" ht="12.75">
      <c r="A14" s="217" t="s">
        <v>578</v>
      </c>
      <c r="B14" s="217"/>
      <c r="C14" s="217"/>
      <c r="D14" s="217"/>
      <c r="E14" s="217"/>
      <c r="F14" s="217"/>
    </row>
    <row r="15" spans="1:6" ht="12.75">
      <c r="A15" s="65"/>
      <c r="B15" s="65"/>
      <c r="C15" s="65"/>
      <c r="D15" s="65"/>
      <c r="E15" s="65"/>
      <c r="F15" s="65"/>
    </row>
    <row r="16" spans="1:6" ht="12.75">
      <c r="A16" s="70" t="s">
        <v>0</v>
      </c>
      <c r="B16" s="71" t="s">
        <v>23</v>
      </c>
      <c r="C16" s="71" t="s">
        <v>5</v>
      </c>
      <c r="D16" s="229" t="s">
        <v>24</v>
      </c>
      <c r="E16" s="230"/>
      <c r="F16" s="71" t="s">
        <v>7</v>
      </c>
    </row>
    <row r="17" spans="1:6" ht="12.75">
      <c r="A17" s="72" t="s">
        <v>1</v>
      </c>
      <c r="B17" s="73" t="s">
        <v>2</v>
      </c>
      <c r="C17" s="73" t="s">
        <v>2</v>
      </c>
      <c r="D17" s="231" t="s">
        <v>450</v>
      </c>
      <c r="E17" s="232"/>
      <c r="F17" s="73" t="s">
        <v>8</v>
      </c>
    </row>
    <row r="18" spans="1:6" ht="12.75">
      <c r="A18" s="72"/>
      <c r="B18" s="74" t="s">
        <v>3</v>
      </c>
      <c r="C18" s="74" t="s">
        <v>3</v>
      </c>
      <c r="D18" s="75" t="s">
        <v>2</v>
      </c>
      <c r="E18" s="76" t="s">
        <v>6</v>
      </c>
      <c r="F18" s="73"/>
    </row>
    <row r="19" spans="1:6" ht="12.75">
      <c r="A19" s="77"/>
      <c r="B19" s="75" t="s">
        <v>4</v>
      </c>
      <c r="C19" s="75" t="s">
        <v>4</v>
      </c>
      <c r="D19" s="75" t="s">
        <v>4</v>
      </c>
      <c r="E19" s="75" t="s">
        <v>4</v>
      </c>
      <c r="F19" s="74"/>
    </row>
    <row r="20" spans="1:6" ht="12.75">
      <c r="A20" s="13" t="s">
        <v>646</v>
      </c>
      <c r="B20" s="76">
        <v>964027.98</v>
      </c>
      <c r="C20" s="76">
        <v>936050.17</v>
      </c>
      <c r="D20" s="76">
        <v>151359.35</v>
      </c>
      <c r="E20" s="76">
        <v>69978.55</v>
      </c>
      <c r="F20" s="70"/>
    </row>
    <row r="21" spans="1:6" ht="12.75">
      <c r="A21" s="76" t="s">
        <v>11</v>
      </c>
      <c r="B21" s="76">
        <v>248417.46</v>
      </c>
      <c r="C21" s="76">
        <v>238307.36</v>
      </c>
      <c r="D21" s="76">
        <v>39496.71</v>
      </c>
      <c r="E21" s="76">
        <v>18594.27</v>
      </c>
      <c r="F21" s="72"/>
    </row>
    <row r="22" spans="1:6" ht="12.75">
      <c r="A22" s="76" t="s">
        <v>12</v>
      </c>
      <c r="B22" s="76">
        <v>300849.78</v>
      </c>
      <c r="C22" s="76">
        <v>293412.29</v>
      </c>
      <c r="D22" s="76">
        <v>48256.07</v>
      </c>
      <c r="E22" s="76">
        <v>22931.49</v>
      </c>
      <c r="F22" s="72"/>
    </row>
    <row r="23" spans="1:6" ht="12.75">
      <c r="A23" s="76" t="s">
        <v>49</v>
      </c>
      <c r="B23" s="76">
        <v>1201243.38</v>
      </c>
      <c r="C23" s="76">
        <v>1152737.76</v>
      </c>
      <c r="D23" s="76">
        <v>208945.31</v>
      </c>
      <c r="E23" s="76">
        <v>89445.06</v>
      </c>
      <c r="F23" s="72"/>
    </row>
    <row r="24" spans="1:6" ht="12.75">
      <c r="A24" s="62" t="s">
        <v>65</v>
      </c>
      <c r="B24" s="62">
        <f>SUM(B20:B23)</f>
        <v>2714538.5999999996</v>
      </c>
      <c r="C24" s="62">
        <f>SUM(C20:C23)</f>
        <v>2620507.58</v>
      </c>
      <c r="D24" s="62">
        <f>SUM(D20:D23)</f>
        <v>448057.44</v>
      </c>
      <c r="E24" s="62">
        <f>SUM(E20:E23)</f>
        <v>200949.37</v>
      </c>
      <c r="F24" s="78"/>
    </row>
    <row r="25" spans="1:6" ht="12.75">
      <c r="A25" s="76" t="s">
        <v>318</v>
      </c>
      <c r="B25" s="76">
        <v>192945.6</v>
      </c>
      <c r="C25" s="76">
        <v>187883.61</v>
      </c>
      <c r="D25" s="76">
        <v>30784.55</v>
      </c>
      <c r="E25" s="76">
        <v>14705.75</v>
      </c>
      <c r="F25" s="78"/>
    </row>
    <row r="26" spans="1:6" ht="12.75">
      <c r="A26" s="62" t="s">
        <v>13</v>
      </c>
      <c r="B26" s="62">
        <f>SUM(B24:B25)</f>
        <v>2907484.1999999997</v>
      </c>
      <c r="C26" s="62">
        <f>SUM(C24:C25)</f>
        <v>2808391.19</v>
      </c>
      <c r="D26" s="62">
        <f>SUM(D24:D25)</f>
        <v>478841.99</v>
      </c>
      <c r="E26" s="62">
        <f>SUM(E24:E25)</f>
        <v>215655.12</v>
      </c>
      <c r="F26" s="79">
        <v>93</v>
      </c>
    </row>
    <row r="27" spans="1:6" ht="12.75">
      <c r="A27" s="62"/>
      <c r="B27" s="76"/>
      <c r="C27" s="76"/>
      <c r="D27" s="76"/>
      <c r="E27" s="76"/>
      <c r="F27" s="80"/>
    </row>
    <row r="28" spans="1:6" ht="12.75">
      <c r="A28" s="81"/>
      <c r="B28" s="82"/>
      <c r="C28" s="76"/>
      <c r="D28" s="76"/>
      <c r="E28" s="76"/>
      <c r="F28" s="78"/>
    </row>
    <row r="29" spans="1:6" ht="12.75">
      <c r="A29" s="81" t="s">
        <v>79</v>
      </c>
      <c r="B29" s="82">
        <v>590106.5</v>
      </c>
      <c r="C29" s="76">
        <v>578399.17</v>
      </c>
      <c r="D29" s="76"/>
      <c r="E29" s="76"/>
      <c r="F29" s="78"/>
    </row>
    <row r="30" spans="1:6" ht="12.75">
      <c r="A30" s="81"/>
      <c r="B30" s="82"/>
      <c r="C30" s="76"/>
      <c r="D30" s="76"/>
      <c r="E30" s="76"/>
      <c r="F30" s="78"/>
    </row>
    <row r="31" spans="1:6" ht="12.75">
      <c r="A31" s="81"/>
      <c r="B31" s="83"/>
      <c r="C31" s="62"/>
      <c r="D31" s="62"/>
      <c r="E31" s="62"/>
      <c r="F31" s="78"/>
    </row>
    <row r="32" spans="1:6" ht="12.75">
      <c r="A32" s="81" t="s">
        <v>73</v>
      </c>
      <c r="B32" s="83">
        <f>SUM(B29:B31)</f>
        <v>590106.5</v>
      </c>
      <c r="C32" s="62">
        <f>SUM(C29:C31)</f>
        <v>578399.17</v>
      </c>
      <c r="D32" s="62"/>
      <c r="E32" s="62"/>
      <c r="F32" s="79"/>
    </row>
    <row r="33" spans="1:6" ht="12.75">
      <c r="A33" s="84"/>
      <c r="B33" s="85"/>
      <c r="C33" s="86"/>
      <c r="D33" s="86"/>
      <c r="E33" s="86"/>
      <c r="F33" s="86"/>
    </row>
    <row r="34" spans="1:6" ht="12.75">
      <c r="A34" s="216" t="s">
        <v>246</v>
      </c>
      <c r="B34" s="216"/>
      <c r="C34" s="216"/>
      <c r="D34" s="216"/>
      <c r="E34" s="216"/>
      <c r="F34" s="216"/>
    </row>
    <row r="35" spans="1:6" ht="12.75">
      <c r="A35" s="216" t="s">
        <v>247</v>
      </c>
      <c r="B35" s="216"/>
      <c r="C35" s="216"/>
      <c r="D35" s="216"/>
      <c r="E35" s="216"/>
      <c r="F35" s="216"/>
    </row>
    <row r="36" spans="1:6" ht="12.75">
      <c r="A36" s="63"/>
      <c r="B36" s="63"/>
      <c r="C36" s="63"/>
      <c r="D36" s="63"/>
      <c r="E36" s="63"/>
      <c r="F36" s="63"/>
    </row>
    <row r="37" spans="1:6" ht="12.75">
      <c r="A37" s="87" t="s">
        <v>456</v>
      </c>
      <c r="B37" s="88"/>
      <c r="C37" s="88"/>
      <c r="D37" s="88"/>
      <c r="E37" s="89"/>
      <c r="F37" s="89">
        <v>206127.22</v>
      </c>
    </row>
    <row r="38" spans="1:6" ht="12.75">
      <c r="A38" s="131"/>
      <c r="B38" s="132"/>
      <c r="C38" s="132"/>
      <c r="D38" s="132"/>
      <c r="E38" s="133"/>
      <c r="F38" s="89"/>
    </row>
    <row r="39" spans="1:6" ht="12.75">
      <c r="A39" s="90" t="s">
        <v>15</v>
      </c>
      <c r="B39" s="91"/>
      <c r="C39" s="91"/>
      <c r="D39" s="91"/>
      <c r="E39" s="92"/>
      <c r="F39" s="43"/>
    </row>
    <row r="40" spans="1:6" ht="12.75">
      <c r="A40" s="93" t="s">
        <v>253</v>
      </c>
      <c r="B40" s="94"/>
      <c r="C40" s="94"/>
      <c r="D40" s="47"/>
      <c r="E40" s="43"/>
      <c r="F40" s="43">
        <f>SUM(C25)</f>
        <v>187883.61</v>
      </c>
    </row>
    <row r="41" spans="1:6" ht="12.75">
      <c r="A41" s="93" t="s">
        <v>254</v>
      </c>
      <c r="B41" s="94"/>
      <c r="C41" s="94"/>
      <c r="D41" s="47"/>
      <c r="E41" s="43"/>
      <c r="F41" s="43"/>
    </row>
    <row r="42" spans="1:6" ht="12.75">
      <c r="A42" s="95" t="s">
        <v>14</v>
      </c>
      <c r="B42" s="96"/>
      <c r="C42" s="96"/>
      <c r="D42" s="96"/>
      <c r="E42" s="97"/>
      <c r="F42" s="97">
        <f>SUM(F40:F41)</f>
        <v>187883.61</v>
      </c>
    </row>
    <row r="43" spans="1:6" ht="12.75">
      <c r="A43" s="98"/>
      <c r="B43" s="99"/>
      <c r="C43" s="99"/>
      <c r="D43" s="99"/>
      <c r="E43" s="126"/>
      <c r="F43" s="97"/>
    </row>
    <row r="44" spans="1:6" ht="12.75">
      <c r="A44" s="98" t="s">
        <v>277</v>
      </c>
      <c r="B44" s="99"/>
      <c r="C44" s="100"/>
      <c r="D44" s="100"/>
      <c r="E44" s="101"/>
      <c r="F44" s="43">
        <v>99480.77</v>
      </c>
    </row>
    <row r="45" spans="1:6" ht="12.75">
      <c r="A45" s="98"/>
      <c r="B45" s="99"/>
      <c r="C45" s="100"/>
      <c r="D45" s="100"/>
      <c r="E45" s="101"/>
      <c r="F45" s="101"/>
    </row>
    <row r="46" spans="1:6" ht="12.75">
      <c r="A46" s="98" t="s">
        <v>16</v>
      </c>
      <c r="B46" s="99"/>
      <c r="C46" s="99"/>
      <c r="D46" s="99"/>
      <c r="E46" s="99"/>
      <c r="F46" s="80"/>
    </row>
    <row r="47" spans="1:6" ht="12.75">
      <c r="A47" s="102" t="s">
        <v>457</v>
      </c>
      <c r="B47" s="103"/>
      <c r="C47" s="103"/>
      <c r="D47" s="103"/>
      <c r="E47" s="103"/>
      <c r="F47" s="79">
        <f>SUM(F37+F42-F44)</f>
        <v>294530.05999999994</v>
      </c>
    </row>
    <row r="48" spans="1:6" ht="12.75">
      <c r="A48" s="86"/>
      <c r="B48" s="86"/>
      <c r="C48" s="86"/>
      <c r="D48" s="86"/>
      <c r="E48" s="86"/>
      <c r="F48" s="86"/>
    </row>
    <row r="49" spans="1:6" ht="12.75">
      <c r="A49" s="104"/>
      <c r="B49" s="39"/>
      <c r="C49" s="39"/>
      <c r="D49" s="39"/>
      <c r="E49" s="39"/>
      <c r="F49" s="39"/>
    </row>
    <row r="50" spans="1:6" ht="12.75">
      <c r="A50" s="104"/>
      <c r="B50" s="39"/>
      <c r="C50" s="39"/>
      <c r="D50" s="39"/>
      <c r="E50" s="39"/>
      <c r="F50" s="39"/>
    </row>
    <row r="51" spans="1:6" ht="12.75">
      <c r="A51" s="217" t="s">
        <v>601</v>
      </c>
      <c r="B51" s="217"/>
      <c r="C51" s="217"/>
      <c r="D51" s="217"/>
      <c r="E51" s="217"/>
      <c r="F51" s="217"/>
    </row>
    <row r="52" spans="1:6" ht="12.75">
      <c r="A52" s="65"/>
      <c r="B52" s="65"/>
      <c r="C52" s="65"/>
      <c r="D52" s="65"/>
      <c r="E52" s="65"/>
      <c r="F52" s="65"/>
    </row>
    <row r="53" spans="1:6" ht="12.75">
      <c r="A53" s="215" t="s">
        <v>458</v>
      </c>
      <c r="B53" s="215"/>
      <c r="C53" s="215"/>
      <c r="D53" s="106">
        <v>-331067.87</v>
      </c>
      <c r="E53" s="65"/>
      <c r="F53" s="65"/>
    </row>
    <row r="54" spans="1:6" ht="12.75">
      <c r="A54" s="107" t="s">
        <v>257</v>
      </c>
      <c r="B54" s="108"/>
      <c r="C54" s="108"/>
      <c r="D54" s="134"/>
      <c r="E54" s="65"/>
      <c r="F54" s="65"/>
    </row>
    <row r="55" spans="1:6" ht="12.75">
      <c r="A55" s="142" t="s">
        <v>498</v>
      </c>
      <c r="B55" s="109"/>
      <c r="C55" s="109"/>
      <c r="D55" s="110">
        <f>SUM(B24)</f>
        <v>2714538.5999999996</v>
      </c>
      <c r="E55" s="65"/>
      <c r="F55" s="65"/>
    </row>
    <row r="56" spans="1:6" ht="12.75">
      <c r="A56" s="109" t="s">
        <v>274</v>
      </c>
      <c r="B56" s="109"/>
      <c r="C56" s="109"/>
      <c r="D56" s="64">
        <v>0</v>
      </c>
      <c r="E56" s="65"/>
      <c r="F56" s="65"/>
    </row>
    <row r="57" spans="1:6" ht="12.75">
      <c r="A57" s="107" t="s">
        <v>268</v>
      </c>
      <c r="B57" s="107"/>
      <c r="C57" s="107"/>
      <c r="D57" s="106">
        <f>SUM(D55:D56)</f>
        <v>2714538.5999999996</v>
      </c>
      <c r="E57" s="65"/>
      <c r="F57" s="65"/>
    </row>
    <row r="58" spans="1:6" ht="12.75">
      <c r="A58" s="107"/>
      <c r="B58" s="107"/>
      <c r="C58" s="107"/>
      <c r="D58" s="106"/>
      <c r="E58" s="65"/>
      <c r="F58" s="65"/>
    </row>
    <row r="59" spans="1:6" ht="12.75">
      <c r="A59" s="107"/>
      <c r="B59" s="107"/>
      <c r="C59" s="107"/>
      <c r="D59" s="106"/>
      <c r="E59" s="65"/>
      <c r="F59" s="65"/>
    </row>
    <row r="60" spans="1:6" ht="12.75">
      <c r="A60" s="107"/>
      <c r="B60" s="107"/>
      <c r="C60" s="107"/>
      <c r="D60" s="106"/>
      <c r="E60" s="65"/>
      <c r="F60" s="65"/>
    </row>
    <row r="61" spans="1:6" ht="12.75">
      <c r="A61" s="107"/>
      <c r="B61" s="107"/>
      <c r="C61" s="107"/>
      <c r="D61" s="106"/>
      <c r="E61" s="65"/>
      <c r="F61" s="65"/>
    </row>
    <row r="62" spans="1:6" ht="12.75">
      <c r="A62" s="107"/>
      <c r="B62" s="107"/>
      <c r="C62" s="107"/>
      <c r="D62" s="106"/>
      <c r="E62" s="65"/>
      <c r="F62" s="65"/>
    </row>
    <row r="63" spans="1:6" ht="12.75">
      <c r="A63" s="107"/>
      <c r="B63" s="107"/>
      <c r="C63" s="107"/>
      <c r="D63" s="106"/>
      <c r="E63" s="65"/>
      <c r="F63" s="65"/>
    </row>
    <row r="64" spans="1:6" ht="12.75">
      <c r="A64" s="107"/>
      <c r="B64" s="107"/>
      <c r="C64" s="107"/>
      <c r="D64" s="106"/>
      <c r="E64" s="65"/>
      <c r="F64" s="65"/>
    </row>
    <row r="65" spans="1:6" ht="12.75">
      <c r="A65" s="107"/>
      <c r="B65" s="107"/>
      <c r="C65" s="107"/>
      <c r="D65" s="106"/>
      <c r="E65" s="65"/>
      <c r="F65" s="65"/>
    </row>
    <row r="66" spans="1:6" ht="12.75">
      <c r="A66" s="107"/>
      <c r="B66" s="107"/>
      <c r="C66" s="107"/>
      <c r="D66" s="106"/>
      <c r="E66" s="65"/>
      <c r="F66" s="65"/>
    </row>
    <row r="67" spans="1:6" ht="12.75">
      <c r="A67" s="107"/>
      <c r="B67" s="107"/>
      <c r="C67" s="107"/>
      <c r="D67" s="111"/>
      <c r="E67" s="65"/>
      <c r="F67" s="65"/>
    </row>
    <row r="68" spans="1:6" ht="12.75">
      <c r="A68" s="107" t="s">
        <v>258</v>
      </c>
      <c r="B68" s="108"/>
      <c r="C68" s="108"/>
      <c r="D68" s="65"/>
      <c r="E68" s="65"/>
      <c r="F68" s="65"/>
    </row>
    <row r="69" spans="1:6" ht="12.75">
      <c r="A69" s="108" t="s">
        <v>111</v>
      </c>
      <c r="B69" s="108"/>
      <c r="C69" s="108"/>
      <c r="D69" s="65"/>
      <c r="E69" s="65"/>
      <c r="F69" s="65"/>
    </row>
    <row r="70" spans="1:7" ht="12.75">
      <c r="A70" s="32" t="s">
        <v>250</v>
      </c>
      <c r="B70" s="33"/>
      <c r="C70" s="34" t="s">
        <v>483</v>
      </c>
      <c r="D70" s="34" t="s">
        <v>66</v>
      </c>
      <c r="E70" s="226" t="s">
        <v>490</v>
      </c>
      <c r="F70" s="214"/>
      <c r="G70" s="227"/>
    </row>
    <row r="71" spans="1:7" ht="12.75">
      <c r="A71" s="35" t="s">
        <v>251</v>
      </c>
      <c r="B71" s="36"/>
      <c r="C71" s="46" t="s">
        <v>484</v>
      </c>
      <c r="D71" s="37" t="s">
        <v>4</v>
      </c>
      <c r="E71" s="154" t="s">
        <v>485</v>
      </c>
      <c r="F71" s="5" t="s">
        <v>486</v>
      </c>
      <c r="G71" s="5" t="s">
        <v>487</v>
      </c>
    </row>
    <row r="72" spans="1:9" ht="12.75">
      <c r="A72" s="220" t="s">
        <v>249</v>
      </c>
      <c r="B72" s="221"/>
      <c r="C72" s="151" t="s">
        <v>260</v>
      </c>
      <c r="D72" s="112">
        <v>134097.24</v>
      </c>
      <c r="E72" s="13" t="s">
        <v>488</v>
      </c>
      <c r="F72" s="43">
        <v>1.39</v>
      </c>
      <c r="G72" s="76">
        <v>1.39</v>
      </c>
      <c r="I72" s="51"/>
    </row>
    <row r="73" spans="1:9" ht="12.75">
      <c r="A73" s="220" t="s">
        <v>256</v>
      </c>
      <c r="B73" s="221"/>
      <c r="C73" s="151" t="s">
        <v>17</v>
      </c>
      <c r="D73" s="82">
        <v>507286.1</v>
      </c>
      <c r="E73" s="13" t="s">
        <v>488</v>
      </c>
      <c r="F73" s="186">
        <v>4.75</v>
      </c>
      <c r="G73" s="187">
        <v>5.36</v>
      </c>
      <c r="I73" s="51"/>
    </row>
    <row r="74" spans="1:7" ht="12.75">
      <c r="A74" s="114" t="s">
        <v>444</v>
      </c>
      <c r="B74" s="115"/>
      <c r="C74" s="151" t="s">
        <v>619</v>
      </c>
      <c r="D74" s="82">
        <v>22193.6</v>
      </c>
      <c r="E74" s="190" t="s">
        <v>624</v>
      </c>
      <c r="F74" s="235" t="s">
        <v>714</v>
      </c>
      <c r="G74" s="238"/>
    </row>
    <row r="75" spans="1:9" ht="12.75">
      <c r="A75" s="114" t="s">
        <v>67</v>
      </c>
      <c r="B75" s="115"/>
      <c r="C75" s="151" t="s">
        <v>597</v>
      </c>
      <c r="D75" s="116">
        <v>30710.52</v>
      </c>
      <c r="E75" s="13" t="s">
        <v>488</v>
      </c>
      <c r="F75" s="43">
        <v>0.31</v>
      </c>
      <c r="G75" s="76">
        <v>0.32</v>
      </c>
      <c r="I75" s="51"/>
    </row>
    <row r="76" spans="1:9" ht="12.75">
      <c r="A76" s="114" t="s">
        <v>68</v>
      </c>
      <c r="B76" s="115"/>
      <c r="C76" s="151" t="s">
        <v>20</v>
      </c>
      <c r="D76" s="116">
        <v>7717.82</v>
      </c>
      <c r="E76" s="13" t="s">
        <v>488</v>
      </c>
      <c r="F76" s="43">
        <v>0.08</v>
      </c>
      <c r="G76" s="76">
        <v>0.08</v>
      </c>
      <c r="I76" s="51"/>
    </row>
    <row r="77" spans="1:9" ht="12.75">
      <c r="A77" s="117" t="s">
        <v>78</v>
      </c>
      <c r="B77" s="118"/>
      <c r="C77" s="151" t="s">
        <v>76</v>
      </c>
      <c r="D77" s="116">
        <v>6592.32</v>
      </c>
      <c r="E77" s="13" t="s">
        <v>488</v>
      </c>
      <c r="F77" s="43">
        <v>0.06</v>
      </c>
      <c r="G77" s="76">
        <v>0.07</v>
      </c>
      <c r="I77" s="51"/>
    </row>
    <row r="78" spans="1:9" ht="12.75">
      <c r="A78" s="143" t="s">
        <v>492</v>
      </c>
      <c r="B78" s="118"/>
      <c r="C78" s="151" t="s">
        <v>261</v>
      </c>
      <c r="D78" s="116">
        <v>116973.24</v>
      </c>
      <c r="E78" s="13" t="s">
        <v>488</v>
      </c>
      <c r="F78" s="43">
        <v>1.16</v>
      </c>
      <c r="G78" s="76">
        <v>1.23</v>
      </c>
      <c r="I78" s="51"/>
    </row>
    <row r="79" spans="1:9" ht="12.75">
      <c r="A79" s="177" t="s">
        <v>596</v>
      </c>
      <c r="B79" s="118"/>
      <c r="C79" s="151" t="s">
        <v>261</v>
      </c>
      <c r="D79" s="116">
        <v>26282.35</v>
      </c>
      <c r="E79" s="13" t="s">
        <v>491</v>
      </c>
      <c r="F79" s="76">
        <v>0.0222</v>
      </c>
      <c r="G79" s="76">
        <v>0.0222</v>
      </c>
      <c r="I79" s="51"/>
    </row>
    <row r="80" spans="1:9" ht="12.75">
      <c r="A80" s="135" t="s">
        <v>281</v>
      </c>
      <c r="B80" s="100"/>
      <c r="C80" s="151" t="s">
        <v>114</v>
      </c>
      <c r="D80" s="116">
        <v>300849.78</v>
      </c>
      <c r="E80" s="13" t="s">
        <v>488</v>
      </c>
      <c r="F80" s="76">
        <v>3.15</v>
      </c>
      <c r="G80" s="76">
        <v>3.15</v>
      </c>
      <c r="I80" s="51"/>
    </row>
    <row r="81" spans="1:9" ht="12.75">
      <c r="A81" s="135"/>
      <c r="B81" s="100"/>
      <c r="C81" s="188"/>
      <c r="D81" s="116"/>
      <c r="E81" s="13"/>
      <c r="F81" s="167" t="s">
        <v>648</v>
      </c>
      <c r="G81" s="167" t="s">
        <v>649</v>
      </c>
      <c r="I81" s="51"/>
    </row>
    <row r="82" spans="1:9" ht="12.75">
      <c r="A82" s="113" t="s">
        <v>11</v>
      </c>
      <c r="B82" s="47"/>
      <c r="C82" s="172" t="s">
        <v>647</v>
      </c>
      <c r="D82" s="82">
        <v>248417.46</v>
      </c>
      <c r="E82" s="13" t="s">
        <v>488</v>
      </c>
      <c r="F82" s="76">
        <v>2.3</v>
      </c>
      <c r="G82" s="76">
        <v>2.6</v>
      </c>
      <c r="I82" s="51"/>
    </row>
    <row r="83" spans="1:7" ht="12.75">
      <c r="A83" s="135"/>
      <c r="B83" s="100"/>
      <c r="C83" s="116"/>
      <c r="D83" s="116"/>
      <c r="E83" s="13"/>
      <c r="F83" s="5" t="s">
        <v>493</v>
      </c>
      <c r="G83" s="5" t="s">
        <v>494</v>
      </c>
    </row>
    <row r="84" spans="1:8" ht="15">
      <c r="A84" s="177" t="s">
        <v>446</v>
      </c>
      <c r="B84" s="127"/>
      <c r="C84" s="151" t="s">
        <v>19</v>
      </c>
      <c r="D84" s="116">
        <v>1181287.32</v>
      </c>
      <c r="E84" s="13" t="s">
        <v>489</v>
      </c>
      <c r="F84" s="76">
        <v>3.66</v>
      </c>
      <c r="G84" s="76">
        <v>3.94</v>
      </c>
      <c r="H84" s="45"/>
    </row>
    <row r="85" spans="1:8" ht="15">
      <c r="A85" s="177"/>
      <c r="B85" s="100"/>
      <c r="C85" s="151"/>
      <c r="D85" s="116"/>
      <c r="E85" s="13"/>
      <c r="F85" s="76"/>
      <c r="G85" s="76"/>
      <c r="H85" s="45"/>
    </row>
    <row r="86" spans="1:8" ht="15">
      <c r="A86" s="201"/>
      <c r="B86" s="100"/>
      <c r="C86" s="116"/>
      <c r="D86" s="116"/>
      <c r="F86" s="43"/>
      <c r="G86" s="5"/>
      <c r="H86" s="45"/>
    </row>
    <row r="87" spans="1:7" ht="12.75">
      <c r="A87" s="113" t="s">
        <v>269</v>
      </c>
      <c r="B87" s="43"/>
      <c r="C87" s="121"/>
      <c r="D87" s="121">
        <f>SUM(D72:D86)</f>
        <v>2582407.75</v>
      </c>
      <c r="E87" s="113"/>
      <c r="F87" s="43"/>
      <c r="G87" s="5"/>
    </row>
    <row r="88" spans="1:6" ht="12.75">
      <c r="A88" s="86"/>
      <c r="B88" s="44"/>
      <c r="C88" s="122"/>
      <c r="D88" s="123"/>
      <c r="E88" s="10"/>
      <c r="F88" s="10"/>
    </row>
    <row r="89" spans="1:6" ht="12.75">
      <c r="A89" s="44" t="s">
        <v>9</v>
      </c>
      <c r="B89" s="44"/>
      <c r="C89" s="122"/>
      <c r="D89" s="123">
        <v>2451.64</v>
      </c>
      <c r="E89" s="10" t="s">
        <v>276</v>
      </c>
      <c r="F89" s="10"/>
    </row>
    <row r="90" spans="1:6" ht="12.75">
      <c r="A90" s="42"/>
      <c r="B90" s="42"/>
      <c r="C90" s="42"/>
      <c r="D90" s="42"/>
      <c r="E90" s="42"/>
      <c r="F90" s="42"/>
    </row>
    <row r="91" spans="1:9" ht="12.75">
      <c r="A91" s="128" t="s">
        <v>275</v>
      </c>
      <c r="B91" s="128"/>
      <c r="C91" s="129"/>
      <c r="D91" s="130">
        <v>1096</v>
      </c>
      <c r="E91" s="40" t="s">
        <v>278</v>
      </c>
      <c r="F91" s="40"/>
      <c r="G91" s="42"/>
      <c r="H91" s="42"/>
      <c r="I91" s="42"/>
    </row>
    <row r="92" spans="1:9" ht="12.75">
      <c r="A92" s="128" t="s">
        <v>279</v>
      </c>
      <c r="B92" s="128"/>
      <c r="C92" s="129"/>
      <c r="D92" s="130">
        <v>611.3</v>
      </c>
      <c r="E92" s="40" t="s">
        <v>283</v>
      </c>
      <c r="F92" s="40"/>
      <c r="G92" s="42"/>
      <c r="H92" s="42"/>
      <c r="I92" s="42"/>
    </row>
    <row r="93" spans="1:6" ht="12.75">
      <c r="A93" s="40" t="s">
        <v>282</v>
      </c>
      <c r="B93" s="40"/>
      <c r="C93" s="40"/>
      <c r="D93" s="40">
        <v>16557</v>
      </c>
      <c r="E93" s="40"/>
      <c r="F93" s="40"/>
    </row>
    <row r="94" spans="1:6" ht="12.75">
      <c r="A94" s="107" t="s">
        <v>270</v>
      </c>
      <c r="B94" s="39"/>
      <c r="C94" s="39"/>
      <c r="D94" s="124">
        <f>SUM(D87:D93)</f>
        <v>2603123.69</v>
      </c>
      <c r="E94" s="125"/>
      <c r="F94" s="125"/>
    </row>
    <row r="95" spans="1:6" ht="12.75">
      <c r="A95" s="215" t="s">
        <v>459</v>
      </c>
      <c r="B95" s="215"/>
      <c r="C95" s="215"/>
      <c r="D95" s="106">
        <f>SUM(D53+D57-D94)</f>
        <v>-219652.96000000043</v>
      </c>
      <c r="E95" s="125"/>
      <c r="F95" s="125"/>
    </row>
    <row r="96" spans="1:6" ht="12.75">
      <c r="A96" s="148" t="s">
        <v>501</v>
      </c>
      <c r="B96" s="125"/>
      <c r="C96" s="125"/>
      <c r="D96" s="106">
        <f>SUM(E24)</f>
        <v>200949.37</v>
      </c>
      <c r="E96" s="125"/>
      <c r="F96" s="125"/>
    </row>
    <row r="97" spans="1:6" ht="12.75">
      <c r="A97" s="148" t="s">
        <v>502</v>
      </c>
      <c r="B97" s="125"/>
      <c r="C97" s="125"/>
      <c r="D97" s="106"/>
      <c r="E97" s="125"/>
      <c r="F97" s="125"/>
    </row>
    <row r="98" spans="1:6" ht="12.75">
      <c r="A98" s="212" t="s">
        <v>615</v>
      </c>
      <c r="B98" s="212"/>
      <c r="C98" s="212"/>
      <c r="D98" s="106">
        <f>SUM(D95-D96)</f>
        <v>-420602.3300000004</v>
      </c>
      <c r="E98" s="125"/>
      <c r="F98" s="125"/>
    </row>
    <row r="99" spans="1:6" ht="12.75">
      <c r="A99" s="125"/>
      <c r="B99" s="125"/>
      <c r="C99" s="125"/>
      <c r="D99" s="125"/>
      <c r="E99" s="125"/>
      <c r="F99" s="125"/>
    </row>
    <row r="100" spans="1:6" ht="12.75">
      <c r="A100" s="9" t="s">
        <v>74</v>
      </c>
      <c r="B100" s="9"/>
      <c r="C100" s="9"/>
      <c r="D100" s="9" t="s">
        <v>495</v>
      </c>
      <c r="E100" s="65" t="s">
        <v>104</v>
      </c>
      <c r="F100" s="65" t="s">
        <v>104</v>
      </c>
    </row>
    <row r="101" spans="1:12" ht="12.75">
      <c r="A101" s="10"/>
      <c r="B101" s="10"/>
      <c r="C101" s="10"/>
      <c r="D101" s="50"/>
      <c r="E101" s="194" t="s">
        <v>594</v>
      </c>
      <c r="F101" t="s">
        <v>474</v>
      </c>
      <c r="L101" s="120"/>
    </row>
    <row r="102" spans="1:12" ht="12.75">
      <c r="A102" s="10" t="s">
        <v>181</v>
      </c>
      <c r="B102" s="10" t="s">
        <v>108</v>
      </c>
      <c r="C102" s="10"/>
      <c r="D102" s="173" t="s">
        <v>107</v>
      </c>
      <c r="E102" s="120">
        <v>21.54</v>
      </c>
      <c r="F102" s="120">
        <v>23.91</v>
      </c>
      <c r="L102" s="120"/>
    </row>
    <row r="103" spans="1:12" ht="12.75">
      <c r="A103" s="10" t="s">
        <v>181</v>
      </c>
      <c r="B103" s="10" t="s">
        <v>109</v>
      </c>
      <c r="C103" s="10"/>
      <c r="D103" s="173" t="s">
        <v>107</v>
      </c>
      <c r="E103" s="120">
        <v>14.82</v>
      </c>
      <c r="F103" s="120">
        <v>16.45</v>
      </c>
      <c r="L103" s="120"/>
    </row>
    <row r="104" spans="1:6" ht="12.75">
      <c r="A104" s="10"/>
      <c r="B104" s="10"/>
      <c r="C104" s="10"/>
      <c r="D104" s="9"/>
      <c r="E104" s="10"/>
      <c r="F104" s="10"/>
    </row>
    <row r="105" spans="1:6" ht="12.75">
      <c r="A105" s="10"/>
      <c r="B105" s="10"/>
      <c r="C105" s="10"/>
      <c r="D105" s="9"/>
      <c r="E105" s="10"/>
      <c r="F105" s="10"/>
    </row>
    <row r="106" spans="1:6" ht="12.75">
      <c r="A106" s="203" t="s">
        <v>112</v>
      </c>
      <c r="B106" s="203"/>
      <c r="C106" s="203"/>
      <c r="D106" s="9"/>
      <c r="E106" s="203"/>
      <c r="F106" s="203"/>
    </row>
    <row r="107" spans="1:6" ht="12.75">
      <c r="A107" s="203" t="s">
        <v>113</v>
      </c>
      <c r="B107" s="203"/>
      <c r="C107" s="203"/>
      <c r="D107" s="203"/>
      <c r="E107" s="203"/>
      <c r="F107" s="203"/>
    </row>
    <row r="108" spans="1:6" ht="12.75">
      <c r="A108" s="50" t="s">
        <v>503</v>
      </c>
      <c r="B108" s="203"/>
      <c r="C108" s="203"/>
      <c r="D108" s="203"/>
      <c r="E108" s="203"/>
      <c r="F108" s="203"/>
    </row>
    <row r="109" spans="1:6" ht="12.75">
      <c r="A109" t="s">
        <v>500</v>
      </c>
      <c r="B109" s="203"/>
      <c r="C109" s="203"/>
      <c r="D109" s="203"/>
      <c r="E109" s="203"/>
      <c r="F109" s="203"/>
    </row>
    <row r="110" spans="1:6" ht="12.75">
      <c r="A110" t="s">
        <v>654</v>
      </c>
      <c r="B110" s="203"/>
      <c r="C110" s="203"/>
      <c r="D110" s="203"/>
      <c r="E110" s="203"/>
      <c r="F110" s="203"/>
    </row>
    <row r="111" spans="1:6" ht="12.75">
      <c r="A111" t="s">
        <v>655</v>
      </c>
      <c r="B111" s="203"/>
      <c r="C111" s="203"/>
      <c r="D111" s="203"/>
      <c r="E111" s="203"/>
      <c r="F111" s="203"/>
    </row>
    <row r="112" spans="1:6" ht="12.75">
      <c r="A112" t="s">
        <v>656</v>
      </c>
      <c r="B112" s="203"/>
      <c r="C112" s="203"/>
      <c r="D112" s="203"/>
      <c r="E112" s="203"/>
      <c r="F112" s="203"/>
    </row>
    <row r="113" spans="1:6" ht="12.75">
      <c r="A113" t="s">
        <v>658</v>
      </c>
      <c r="B113" s="203"/>
      <c r="C113" s="203"/>
      <c r="D113" s="203"/>
      <c r="E113" s="203"/>
      <c r="F113" s="203"/>
    </row>
    <row r="114" spans="1:6" ht="12.75">
      <c r="A114" s="50" t="s">
        <v>657</v>
      </c>
      <c r="B114" s="203"/>
      <c r="C114" s="203"/>
      <c r="D114" s="203"/>
      <c r="E114" s="203"/>
      <c r="F114" s="203"/>
    </row>
    <row r="115" spans="1:6" ht="12.75">
      <c r="A115" t="s">
        <v>659</v>
      </c>
      <c r="B115" s="203"/>
      <c r="C115" s="203"/>
      <c r="D115" s="203"/>
      <c r="E115" s="203"/>
      <c r="F115" s="203"/>
    </row>
    <row r="116" spans="1:6" ht="12.75">
      <c r="A116" s="10"/>
      <c r="B116" s="10"/>
      <c r="C116" s="10"/>
      <c r="D116" s="10"/>
      <c r="E116" s="10"/>
      <c r="F116" s="10"/>
    </row>
    <row r="117" spans="1:6" ht="12.75">
      <c r="A117" s="10" t="s">
        <v>273</v>
      </c>
      <c r="B117" s="10"/>
      <c r="C117" s="10" t="s">
        <v>442</v>
      </c>
      <c r="D117" s="10"/>
      <c r="E117" s="10"/>
      <c r="F117" s="10"/>
    </row>
    <row r="118" spans="1:6" ht="12.75">
      <c r="A118" s="10"/>
      <c r="B118" s="10"/>
      <c r="C118" s="10"/>
      <c r="D118" s="10"/>
      <c r="E118" s="10"/>
      <c r="F118" s="10"/>
    </row>
    <row r="119" spans="1:6" ht="12.75">
      <c r="A119" s="10"/>
      <c r="B119" s="10"/>
      <c r="C119" s="10"/>
      <c r="D119" s="10"/>
      <c r="E119" s="10"/>
      <c r="F119" s="10"/>
    </row>
    <row r="120" spans="1:3" ht="12.75">
      <c r="A120" s="10"/>
      <c r="B120" s="10"/>
      <c r="C120" s="10"/>
    </row>
    <row r="121" spans="1:3" ht="12.75">
      <c r="A121" s="10"/>
      <c r="B121" s="10"/>
      <c r="C121" s="10"/>
    </row>
    <row r="122" spans="1:3" ht="12.75">
      <c r="A122" s="10"/>
      <c r="B122" s="10"/>
      <c r="C122" s="10"/>
    </row>
    <row r="123" spans="1:3" ht="12.75">
      <c r="A123" s="10" t="s">
        <v>280</v>
      </c>
      <c r="B123" s="10"/>
      <c r="C123" s="10"/>
    </row>
    <row r="124" spans="1:6" ht="12.75">
      <c r="A124" s="10"/>
      <c r="B124" s="10"/>
      <c r="C124" s="10"/>
      <c r="D124" s="10"/>
      <c r="E124" s="10"/>
      <c r="F124" s="10"/>
    </row>
    <row r="125" spans="1:6" ht="12.75">
      <c r="A125" s="10"/>
      <c r="B125" s="10"/>
      <c r="C125" s="10"/>
      <c r="D125" s="10"/>
      <c r="E125" s="10"/>
      <c r="F125" s="10"/>
    </row>
    <row r="126" spans="1:6" ht="12.75">
      <c r="A126" s="10"/>
      <c r="B126" s="10"/>
      <c r="C126" s="10"/>
      <c r="D126" s="10"/>
      <c r="E126" s="10"/>
      <c r="F126" s="10"/>
    </row>
    <row r="127" spans="1:6" ht="12.75">
      <c r="A127" s="10"/>
      <c r="B127" s="10"/>
      <c r="C127" s="10"/>
      <c r="D127" s="10"/>
      <c r="E127" s="10"/>
      <c r="F127" s="10"/>
    </row>
    <row r="128" spans="1:6" ht="12.75">
      <c r="A128" s="10"/>
      <c r="B128" s="10"/>
      <c r="C128" s="10"/>
      <c r="D128" s="10"/>
      <c r="E128" s="10"/>
      <c r="F128" s="10"/>
    </row>
    <row r="129" spans="1:6" ht="12.75">
      <c r="A129" s="10"/>
      <c r="B129" s="10"/>
      <c r="C129" s="10"/>
      <c r="D129" s="10"/>
      <c r="E129" s="10"/>
      <c r="F129" s="10"/>
    </row>
    <row r="130" spans="1:6" ht="12.75">
      <c r="A130" s="10"/>
      <c r="B130" s="10"/>
      <c r="C130" s="10"/>
      <c r="D130" s="10"/>
      <c r="E130" s="10"/>
      <c r="F130" s="10"/>
    </row>
    <row r="131" spans="1:6" ht="12.75">
      <c r="A131" s="10"/>
      <c r="B131" s="10"/>
      <c r="C131" s="10"/>
      <c r="D131" s="10"/>
      <c r="E131" s="10"/>
      <c r="F131" s="10"/>
    </row>
    <row r="132" spans="1:6" ht="12.75">
      <c r="A132" s="10"/>
      <c r="B132" s="10"/>
      <c r="C132" s="10"/>
      <c r="D132" s="10"/>
      <c r="E132" s="10"/>
      <c r="F132" s="10"/>
    </row>
    <row r="133" spans="1:6" ht="12.75">
      <c r="A133" s="10"/>
      <c r="B133" s="10"/>
      <c r="C133" s="10"/>
      <c r="D133" s="10"/>
      <c r="E133" s="10"/>
      <c r="F133" s="10"/>
    </row>
    <row r="134" spans="1:6" ht="12.75">
      <c r="A134" s="10"/>
      <c r="B134" s="10"/>
      <c r="C134" s="10"/>
      <c r="D134" s="10"/>
      <c r="E134" s="10"/>
      <c r="F134" s="10"/>
    </row>
    <row r="135" spans="1:6" ht="12.75">
      <c r="A135" s="10"/>
      <c r="B135" s="10"/>
      <c r="C135" s="10"/>
      <c r="D135" s="10"/>
      <c r="E135" s="10"/>
      <c r="F135" s="10"/>
    </row>
    <row r="136" spans="1:6" ht="12.75">
      <c r="A136" s="10"/>
      <c r="B136" s="10"/>
      <c r="C136" s="10"/>
      <c r="D136" s="10"/>
      <c r="E136" s="10"/>
      <c r="F136" s="10"/>
    </row>
    <row r="137" spans="1:6" ht="12.75">
      <c r="A137" s="10"/>
      <c r="B137" s="10"/>
      <c r="C137" s="10"/>
      <c r="D137" s="10"/>
      <c r="E137" s="10"/>
      <c r="F137" s="10"/>
    </row>
    <row r="138" spans="1:6" ht="12.75">
      <c r="A138" s="10"/>
      <c r="B138" s="10"/>
      <c r="C138" s="10"/>
      <c r="D138" s="10"/>
      <c r="E138" s="10"/>
      <c r="F138" s="10"/>
    </row>
    <row r="139" spans="1:6" ht="12.75">
      <c r="A139" s="10"/>
      <c r="B139" s="10"/>
      <c r="C139" s="10"/>
      <c r="D139" s="10"/>
      <c r="E139" s="10"/>
      <c r="F139" s="10"/>
    </row>
    <row r="140" spans="1:6" ht="12.75">
      <c r="A140" s="10"/>
      <c r="B140" s="10"/>
      <c r="C140" s="10"/>
      <c r="D140" s="10"/>
      <c r="E140" s="10"/>
      <c r="F140" s="10"/>
    </row>
    <row r="141" spans="1:6" ht="12.75">
      <c r="A141" s="10"/>
      <c r="B141" s="10"/>
      <c r="C141" s="10"/>
      <c r="D141" s="10"/>
      <c r="E141" s="10"/>
      <c r="F141" s="10"/>
    </row>
    <row r="142" spans="1:6" ht="12.75">
      <c r="A142" s="10"/>
      <c r="B142" s="10"/>
      <c r="C142" s="10"/>
      <c r="D142" s="10"/>
      <c r="E142" s="10"/>
      <c r="F142" s="10"/>
    </row>
    <row r="143" spans="1:6" ht="12.75">
      <c r="A143" s="10"/>
      <c r="B143" s="10"/>
      <c r="C143" s="10"/>
      <c r="D143" s="10"/>
      <c r="E143" s="10"/>
      <c r="F143" s="10"/>
    </row>
    <row r="144" spans="1:6" ht="12.75">
      <c r="A144" s="10"/>
      <c r="B144" s="10"/>
      <c r="C144" s="10"/>
      <c r="D144" s="10"/>
      <c r="E144" s="10"/>
      <c r="F144" s="10"/>
    </row>
    <row r="145" spans="1:6" ht="12.75">
      <c r="A145" s="10"/>
      <c r="B145" s="10"/>
      <c r="C145" s="10"/>
      <c r="D145" s="10"/>
      <c r="E145" s="10"/>
      <c r="F145" s="10"/>
    </row>
    <row r="146" spans="1:6" ht="12.75">
      <c r="A146" s="10"/>
      <c r="B146" s="10"/>
      <c r="C146" s="10"/>
      <c r="D146" s="10"/>
      <c r="E146" s="10"/>
      <c r="F146" s="10"/>
    </row>
    <row r="147" spans="1:6" ht="12.75">
      <c r="A147" s="10"/>
      <c r="B147" s="10"/>
      <c r="C147" s="10"/>
      <c r="D147" s="10"/>
      <c r="E147" s="10"/>
      <c r="F147" s="10"/>
    </row>
    <row r="148" spans="1:6" ht="12.75">
      <c r="A148" s="10"/>
      <c r="B148" s="10"/>
      <c r="C148" s="10"/>
      <c r="D148" s="10"/>
      <c r="E148" s="10"/>
      <c r="F148" s="10"/>
    </row>
    <row r="149" spans="1:6" ht="12.75">
      <c r="A149" s="10"/>
      <c r="B149" s="10"/>
      <c r="C149" s="10"/>
      <c r="D149" s="10"/>
      <c r="E149" s="10"/>
      <c r="F149" s="10"/>
    </row>
    <row r="150" spans="1:6" ht="12.75">
      <c r="A150" s="10"/>
      <c r="B150" s="10"/>
      <c r="C150" s="10"/>
      <c r="D150" s="10"/>
      <c r="E150" s="10"/>
      <c r="F150" s="10"/>
    </row>
    <row r="151" spans="1:6" ht="12.75">
      <c r="A151" s="10"/>
      <c r="B151" s="10"/>
      <c r="C151" s="10"/>
      <c r="D151" s="10"/>
      <c r="E151" s="10"/>
      <c r="F151" s="10"/>
    </row>
    <row r="152" spans="1:6" ht="12.75">
      <c r="A152" s="10"/>
      <c r="B152" s="10"/>
      <c r="C152" s="10"/>
      <c r="D152" s="10"/>
      <c r="E152" s="10"/>
      <c r="F152" s="10"/>
    </row>
    <row r="153" spans="1:6" ht="12.75">
      <c r="A153" s="10"/>
      <c r="B153" s="10"/>
      <c r="C153" s="10"/>
      <c r="D153" s="10"/>
      <c r="E153" s="10"/>
      <c r="F153" s="10"/>
    </row>
    <row r="154" spans="1:6" ht="12.75">
      <c r="A154" s="10"/>
      <c r="B154" s="10"/>
      <c r="C154" s="10"/>
      <c r="D154" s="10"/>
      <c r="E154" s="10"/>
      <c r="F154" s="10"/>
    </row>
    <row r="155" spans="1:6" ht="12.75">
      <c r="A155" s="10"/>
      <c r="B155" s="10"/>
      <c r="C155" s="10"/>
      <c r="D155" s="10"/>
      <c r="E155" s="10"/>
      <c r="F155" s="10"/>
    </row>
    <row r="156" spans="1:6" ht="12.75">
      <c r="A156" s="10"/>
      <c r="B156" s="10"/>
      <c r="C156" s="10"/>
      <c r="D156" s="10"/>
      <c r="E156" s="10"/>
      <c r="F156" s="10"/>
    </row>
    <row r="157" spans="1:6" ht="12.75">
      <c r="A157" s="10"/>
      <c r="B157" s="10"/>
      <c r="C157" s="10"/>
      <c r="D157" s="10"/>
      <c r="E157" s="10"/>
      <c r="F157" s="10"/>
    </row>
    <row r="158" spans="1:6" ht="12.75">
      <c r="A158" s="10"/>
      <c r="B158" s="10"/>
      <c r="C158" s="10"/>
      <c r="D158" s="10"/>
      <c r="E158" s="10"/>
      <c r="F158" s="10"/>
    </row>
    <row r="159" spans="1:6" ht="12.75">
      <c r="A159" s="10"/>
      <c r="B159" s="10"/>
      <c r="C159" s="10"/>
      <c r="D159" s="10"/>
      <c r="E159" s="10"/>
      <c r="F159" s="10"/>
    </row>
    <row r="160" spans="1:6" ht="12.75">
      <c r="A160" s="10"/>
      <c r="B160" s="10"/>
      <c r="C160" s="10"/>
      <c r="D160" s="10"/>
      <c r="E160" s="10"/>
      <c r="F160" s="10"/>
    </row>
    <row r="161" spans="1:6" ht="12.75">
      <c r="A161" s="10"/>
      <c r="B161" s="10"/>
      <c r="C161" s="10"/>
      <c r="D161" s="10"/>
      <c r="E161" s="10"/>
      <c r="F161" s="10"/>
    </row>
    <row r="162" spans="1:6" ht="12.75">
      <c r="A162" s="10"/>
      <c r="B162" s="10"/>
      <c r="C162" s="10"/>
      <c r="D162" s="10"/>
      <c r="E162" s="10"/>
      <c r="F162" s="10"/>
    </row>
    <row r="163" spans="1:6" ht="12.75">
      <c r="A163" s="10"/>
      <c r="B163" s="10"/>
      <c r="C163" s="10"/>
      <c r="D163" s="10"/>
      <c r="E163" s="10"/>
      <c r="F163" s="10"/>
    </row>
    <row r="164" spans="1:6" ht="12.75">
      <c r="A164" s="10"/>
      <c r="B164" s="10"/>
      <c r="C164" s="10"/>
      <c r="D164" s="10"/>
      <c r="E164" s="10"/>
      <c r="F164" s="10"/>
    </row>
    <row r="165" spans="1:6" ht="12.75">
      <c r="A165" s="10"/>
      <c r="B165" s="10"/>
      <c r="C165" s="10"/>
      <c r="D165" s="10"/>
      <c r="E165" s="10"/>
      <c r="F165" s="10"/>
    </row>
    <row r="166" spans="1:6" ht="12.75">
      <c r="A166" s="10"/>
      <c r="B166" s="10"/>
      <c r="C166" s="10"/>
      <c r="D166" s="10"/>
      <c r="E166" s="10"/>
      <c r="F166" s="10"/>
    </row>
    <row r="167" spans="1:6" ht="12.75">
      <c r="A167" s="10"/>
      <c r="B167" s="10"/>
      <c r="C167" s="10"/>
      <c r="D167" s="10"/>
      <c r="E167" s="10"/>
      <c r="F167" s="10"/>
    </row>
    <row r="168" spans="1:6" ht="12.75">
      <c r="A168" s="10"/>
      <c r="B168" s="10"/>
      <c r="C168" s="10"/>
      <c r="D168" s="10"/>
      <c r="E168" s="10"/>
      <c r="F168" s="10"/>
    </row>
    <row r="169" spans="1:6" ht="12.75">
      <c r="A169" s="10"/>
      <c r="B169" s="10"/>
      <c r="C169" s="10"/>
      <c r="D169" s="10"/>
      <c r="E169" s="10"/>
      <c r="F169" s="10"/>
    </row>
    <row r="170" spans="1:6" ht="12.75">
      <c r="A170" s="10"/>
      <c r="B170" s="10"/>
      <c r="C170" s="10"/>
      <c r="D170" s="10"/>
      <c r="E170" s="10"/>
      <c r="F170" s="10"/>
    </row>
    <row r="171" spans="1:6" ht="12.75">
      <c r="A171" s="10"/>
      <c r="B171" s="10"/>
      <c r="C171" s="10"/>
      <c r="D171" s="10"/>
      <c r="E171" s="10"/>
      <c r="F171" s="10"/>
    </row>
    <row r="172" spans="1:6" ht="12.75">
      <c r="A172" s="10"/>
      <c r="B172" s="10"/>
      <c r="C172" s="10"/>
      <c r="D172" s="10"/>
      <c r="E172" s="10"/>
      <c r="F172" s="10"/>
    </row>
    <row r="173" spans="1:6" ht="12.75">
      <c r="A173" s="10"/>
      <c r="B173" s="10"/>
      <c r="C173" s="10"/>
      <c r="D173" s="10"/>
      <c r="E173" s="10"/>
      <c r="F173" s="10"/>
    </row>
    <row r="174" spans="1:6" ht="12.75">
      <c r="A174" s="10"/>
      <c r="B174" s="10"/>
      <c r="C174" s="10"/>
      <c r="D174" s="10"/>
      <c r="E174" s="10"/>
      <c r="F174" s="10"/>
    </row>
    <row r="175" spans="1:6" ht="12.75">
      <c r="A175" s="10"/>
      <c r="B175" s="10"/>
      <c r="C175" s="10"/>
      <c r="D175" s="10"/>
      <c r="E175" s="10"/>
      <c r="F175" s="10"/>
    </row>
    <row r="176" spans="1:6" ht="12.75">
      <c r="A176" s="10"/>
      <c r="B176" s="10"/>
      <c r="C176" s="10"/>
      <c r="D176" s="10"/>
      <c r="E176" s="10"/>
      <c r="F176" s="10"/>
    </row>
    <row r="177" spans="1:6" ht="12.75">
      <c r="A177" s="10"/>
      <c r="B177" s="10"/>
      <c r="C177" s="10"/>
      <c r="D177" s="10"/>
      <c r="E177" s="10"/>
      <c r="F177" s="10"/>
    </row>
    <row r="178" spans="1:6" ht="12.75">
      <c r="A178" s="10"/>
      <c r="B178" s="10"/>
      <c r="C178" s="10"/>
      <c r="D178" s="10"/>
      <c r="E178" s="10"/>
      <c r="F178" s="10"/>
    </row>
    <row r="179" spans="1:6" ht="12.75">
      <c r="A179" s="10"/>
      <c r="B179" s="10"/>
      <c r="C179" s="10"/>
      <c r="D179" s="10"/>
      <c r="E179" s="10"/>
      <c r="F179" s="10"/>
    </row>
    <row r="180" spans="1:6" ht="12.75">
      <c r="A180" s="10"/>
      <c r="B180" s="10"/>
      <c r="C180" s="10"/>
      <c r="D180" s="10"/>
      <c r="E180" s="10"/>
      <c r="F180" s="10"/>
    </row>
    <row r="181" spans="1:6" ht="12.75">
      <c r="A181" s="10"/>
      <c r="B181" s="10"/>
      <c r="C181" s="10"/>
      <c r="D181" s="10"/>
      <c r="E181" s="10"/>
      <c r="F181" s="10"/>
    </row>
    <row r="182" spans="1:6" ht="12.75">
      <c r="A182" s="10"/>
      <c r="B182" s="10"/>
      <c r="C182" s="10"/>
      <c r="D182" s="10"/>
      <c r="E182" s="10"/>
      <c r="F182" s="10"/>
    </row>
    <row r="183" spans="1:6" ht="12.75">
      <c r="A183" s="10"/>
      <c r="B183" s="10"/>
      <c r="C183" s="10"/>
      <c r="D183" s="10"/>
      <c r="E183" s="10"/>
      <c r="F183" s="10"/>
    </row>
    <row r="184" spans="1:6" ht="12.75">
      <c r="A184" s="10"/>
      <c r="B184" s="10"/>
      <c r="C184" s="10"/>
      <c r="D184" s="10"/>
      <c r="E184" s="10"/>
      <c r="F184" s="10"/>
    </row>
    <row r="185" spans="1:6" ht="12.75">
      <c r="A185" s="10"/>
      <c r="B185" s="10"/>
      <c r="C185" s="10"/>
      <c r="D185" s="10"/>
      <c r="E185" s="10"/>
      <c r="F185" s="10"/>
    </row>
    <row r="186" spans="1:6" ht="12.75">
      <c r="A186" s="10"/>
      <c r="B186" s="10"/>
      <c r="C186" s="10"/>
      <c r="D186" s="10"/>
      <c r="E186" s="10"/>
      <c r="F186" s="10"/>
    </row>
    <row r="187" spans="1:6" ht="12.75">
      <c r="A187" s="10"/>
      <c r="B187" s="10"/>
      <c r="C187" s="10"/>
      <c r="D187" s="10"/>
      <c r="E187" s="10"/>
      <c r="F187" s="10"/>
    </row>
    <row r="188" spans="1:6" ht="12.75">
      <c r="A188" s="10"/>
      <c r="B188" s="10"/>
      <c r="C188" s="10"/>
      <c r="D188" s="10"/>
      <c r="E188" s="10"/>
      <c r="F188" s="10"/>
    </row>
    <row r="189" spans="1:6" ht="12.75">
      <c r="A189" s="10"/>
      <c r="B189" s="10"/>
      <c r="C189" s="10"/>
      <c r="D189" s="10"/>
      <c r="E189" s="10"/>
      <c r="F189" s="10"/>
    </row>
    <row r="190" spans="1:6" ht="12.75">
      <c r="A190" s="10"/>
      <c r="B190" s="10"/>
      <c r="C190" s="10"/>
      <c r="D190" s="10"/>
      <c r="E190" s="10"/>
      <c r="F190" s="10"/>
    </row>
    <row r="191" spans="1:6" ht="12.75">
      <c r="A191" s="10"/>
      <c r="B191" s="10"/>
      <c r="C191" s="10"/>
      <c r="D191" s="10"/>
      <c r="E191" s="10"/>
      <c r="F191" s="10"/>
    </row>
    <row r="192" spans="1:6" ht="12.75">
      <c r="A192" s="10"/>
      <c r="B192" s="10"/>
      <c r="C192" s="10"/>
      <c r="D192" s="10"/>
      <c r="E192" s="10"/>
      <c r="F192" s="10"/>
    </row>
    <row r="193" spans="1:6" ht="12.75">
      <c r="A193" s="10"/>
      <c r="B193" s="10"/>
      <c r="C193" s="10"/>
      <c r="D193" s="10"/>
      <c r="E193" s="10"/>
      <c r="F193" s="10"/>
    </row>
    <row r="194" spans="1:6" ht="12.75">
      <c r="A194" s="10"/>
      <c r="B194" s="10"/>
      <c r="C194" s="10"/>
      <c r="D194" s="10"/>
      <c r="E194" s="10"/>
      <c r="F194" s="10"/>
    </row>
    <row r="195" spans="1:6" ht="12.75">
      <c r="A195" s="10"/>
      <c r="B195" s="10"/>
      <c r="C195" s="10"/>
      <c r="D195" s="10"/>
      <c r="E195" s="10"/>
      <c r="F195" s="10"/>
    </row>
    <row r="196" spans="1:6" ht="12.75">
      <c r="A196" s="10"/>
      <c r="B196" s="10"/>
      <c r="C196" s="10"/>
      <c r="D196" s="10"/>
      <c r="E196" s="10"/>
      <c r="F196" s="10"/>
    </row>
    <row r="197" spans="1:6" ht="12.75">
      <c r="A197" s="10"/>
      <c r="B197" s="10"/>
      <c r="C197" s="10"/>
      <c r="D197" s="10"/>
      <c r="E197" s="10"/>
      <c r="F197" s="10"/>
    </row>
    <row r="198" spans="1:6" ht="12.75">
      <c r="A198" s="10"/>
      <c r="B198" s="10"/>
      <c r="C198" s="10"/>
      <c r="D198" s="10"/>
      <c r="E198" s="10"/>
      <c r="F198" s="10"/>
    </row>
  </sheetData>
  <sheetProtection/>
  <mergeCells count="16">
    <mergeCell ref="A98:C98"/>
    <mergeCell ref="A3:F3"/>
    <mergeCell ref="A4:F4"/>
    <mergeCell ref="C5:D5"/>
    <mergeCell ref="A14:F14"/>
    <mergeCell ref="D16:E16"/>
    <mergeCell ref="D17:E17"/>
    <mergeCell ref="A72:B72"/>
    <mergeCell ref="A73:B73"/>
    <mergeCell ref="A95:C95"/>
    <mergeCell ref="A34:F34"/>
    <mergeCell ref="A35:F35"/>
    <mergeCell ref="A51:F51"/>
    <mergeCell ref="A53:C53"/>
    <mergeCell ref="E70:G70"/>
    <mergeCell ref="F74:G74"/>
  </mergeCells>
  <printOptions/>
  <pageMargins left="0" right="0" top="0" bottom="0" header="0.31496062992125984" footer="0.3149606299212598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6"/>
  <sheetViews>
    <sheetView zoomScalePageLayoutView="0" workbookViewId="0" topLeftCell="A88">
      <selection activeCell="A102" sqref="A102"/>
    </sheetView>
  </sheetViews>
  <sheetFormatPr defaultColWidth="9.00390625" defaultRowHeight="12.75"/>
  <cols>
    <col min="1" max="1" width="26.50390625" style="0" customWidth="1"/>
    <col min="2" max="2" width="11.50390625" style="0" customWidth="1"/>
    <col min="3" max="3" width="16.875" style="0" customWidth="1"/>
    <col min="4" max="4" width="15.50390625" style="0" customWidth="1"/>
    <col min="5" max="5" width="13.625" style="0" customWidth="1"/>
    <col min="6" max="6" width="9.50390625" style="0" customWidth="1"/>
  </cols>
  <sheetData>
    <row r="1" spans="1:6" ht="12.75">
      <c r="A1" s="8"/>
      <c r="B1" s="8"/>
      <c r="C1" s="8"/>
      <c r="D1" s="8"/>
      <c r="E1" s="8"/>
      <c r="F1" s="8"/>
    </row>
    <row r="2" spans="1:6" ht="12.75">
      <c r="A2" s="8"/>
      <c r="B2" s="8"/>
      <c r="C2" s="8"/>
      <c r="D2" s="8"/>
      <c r="E2" s="8"/>
      <c r="F2" s="8"/>
    </row>
    <row r="3" spans="1:6" ht="12.75">
      <c r="A3" s="216" t="s">
        <v>448</v>
      </c>
      <c r="B3" s="216"/>
      <c r="C3" s="216"/>
      <c r="D3" s="216"/>
      <c r="E3" s="216"/>
      <c r="F3" s="216"/>
    </row>
    <row r="4" spans="1:6" ht="12.75">
      <c r="A4" s="228" t="s">
        <v>28</v>
      </c>
      <c r="B4" s="228"/>
      <c r="C4" s="228"/>
      <c r="D4" s="228"/>
      <c r="E4" s="228"/>
      <c r="F4" s="228"/>
    </row>
    <row r="5" spans="1:6" ht="12.75">
      <c r="A5" s="39"/>
      <c r="B5" s="65" t="s">
        <v>26</v>
      </c>
      <c r="C5" s="9" t="s">
        <v>25</v>
      </c>
      <c r="D5" s="10"/>
      <c r="E5" s="9" t="s">
        <v>33</v>
      </c>
      <c r="F5" s="10"/>
    </row>
    <row r="6" spans="1:6" ht="12.75">
      <c r="A6" s="39"/>
      <c r="B6" s="9"/>
      <c r="C6" s="9"/>
      <c r="D6" s="10"/>
      <c r="E6" s="9"/>
      <c r="F6" s="10"/>
    </row>
    <row r="7" spans="1:6" ht="12.75">
      <c r="A7" s="39" t="s">
        <v>21</v>
      </c>
      <c r="B7" s="40"/>
      <c r="C7" s="40"/>
      <c r="D7" s="40"/>
      <c r="E7" s="9" t="s">
        <v>58</v>
      </c>
      <c r="F7" s="10"/>
    </row>
    <row r="8" spans="1:6" ht="12.75">
      <c r="A8" s="66" t="s">
        <v>262</v>
      </c>
      <c r="B8" s="67"/>
      <c r="C8" s="67"/>
      <c r="D8" s="67"/>
      <c r="E8" s="68" t="s">
        <v>297</v>
      </c>
      <c r="F8" s="69"/>
    </row>
    <row r="9" spans="1:6" ht="12.75">
      <c r="A9" s="66" t="s">
        <v>263</v>
      </c>
      <c r="B9" s="67"/>
      <c r="C9" s="67"/>
      <c r="D9" s="67"/>
      <c r="E9" s="68" t="s">
        <v>298</v>
      </c>
      <c r="F9" s="69"/>
    </row>
    <row r="10" spans="1:6" ht="12.75">
      <c r="A10" s="66" t="s">
        <v>264</v>
      </c>
      <c r="B10" s="68"/>
      <c r="C10" s="69"/>
      <c r="D10" s="69"/>
      <c r="E10" s="9" t="s">
        <v>509</v>
      </c>
      <c r="F10" s="69"/>
    </row>
    <row r="11" spans="1:6" ht="12.75">
      <c r="A11" s="39" t="s">
        <v>265</v>
      </c>
      <c r="B11" s="40"/>
      <c r="C11" s="40"/>
      <c r="D11" s="40"/>
      <c r="E11" s="9" t="s">
        <v>536</v>
      </c>
      <c r="F11" s="10"/>
    </row>
    <row r="12" spans="1:6" ht="12.75">
      <c r="A12" s="39" t="s">
        <v>454</v>
      </c>
      <c r="B12" s="40"/>
      <c r="C12" s="40"/>
      <c r="D12" s="40"/>
      <c r="E12" s="9"/>
      <c r="F12" s="10"/>
    </row>
    <row r="13" spans="1:6" ht="12.75">
      <c r="A13" s="39"/>
      <c r="B13" s="40"/>
      <c r="C13" s="40"/>
      <c r="D13" s="40"/>
      <c r="E13" s="9"/>
      <c r="F13" s="10"/>
    </row>
    <row r="14" spans="1:6" ht="12.75">
      <c r="A14" s="217" t="s">
        <v>449</v>
      </c>
      <c r="B14" s="217"/>
      <c r="C14" s="217"/>
      <c r="D14" s="217"/>
      <c r="E14" s="217"/>
      <c r="F14" s="217"/>
    </row>
    <row r="15" spans="1:6" ht="12.75">
      <c r="A15" s="65"/>
      <c r="B15" s="65"/>
      <c r="C15" s="65"/>
      <c r="D15" s="65"/>
      <c r="E15" s="65"/>
      <c r="F15" s="65"/>
    </row>
    <row r="16" spans="1:6" ht="12.75">
      <c r="A16" s="70" t="s">
        <v>0</v>
      </c>
      <c r="B16" s="71" t="s">
        <v>23</v>
      </c>
      <c r="C16" s="71" t="s">
        <v>5</v>
      </c>
      <c r="D16" s="229" t="s">
        <v>24</v>
      </c>
      <c r="E16" s="230"/>
      <c r="F16" s="71" t="s">
        <v>7</v>
      </c>
    </row>
    <row r="17" spans="1:6" ht="12.75">
      <c r="A17" s="72" t="s">
        <v>1</v>
      </c>
      <c r="B17" s="73" t="s">
        <v>2</v>
      </c>
      <c r="C17" s="73" t="s">
        <v>2</v>
      </c>
      <c r="D17" s="231" t="s">
        <v>450</v>
      </c>
      <c r="E17" s="232"/>
      <c r="F17" s="73" t="s">
        <v>8</v>
      </c>
    </row>
    <row r="18" spans="1:6" ht="12.75">
      <c r="A18" s="72"/>
      <c r="B18" s="74" t="s">
        <v>3</v>
      </c>
      <c r="C18" s="74" t="s">
        <v>3</v>
      </c>
      <c r="D18" s="75" t="s">
        <v>2</v>
      </c>
      <c r="E18" s="76" t="s">
        <v>6</v>
      </c>
      <c r="F18" s="73"/>
    </row>
    <row r="19" spans="1:6" ht="12.75">
      <c r="A19" s="77"/>
      <c r="B19" s="75" t="s">
        <v>4</v>
      </c>
      <c r="C19" s="75" t="s">
        <v>4</v>
      </c>
      <c r="D19" s="75" t="s">
        <v>4</v>
      </c>
      <c r="E19" s="75" t="s">
        <v>4</v>
      </c>
      <c r="F19" s="74"/>
    </row>
    <row r="20" spans="1:6" ht="12.75">
      <c r="A20" s="76" t="s">
        <v>70</v>
      </c>
      <c r="B20" s="76">
        <v>740315.86</v>
      </c>
      <c r="C20" s="76">
        <v>751765.74</v>
      </c>
      <c r="D20" s="76">
        <v>53416.29</v>
      </c>
      <c r="E20" s="76">
        <v>-9171.2</v>
      </c>
      <c r="F20" s="70"/>
    </row>
    <row r="21" spans="1:6" ht="12.75">
      <c r="A21" s="76" t="s">
        <v>11</v>
      </c>
      <c r="B21" s="76">
        <v>226824.85</v>
      </c>
      <c r="C21" s="76">
        <v>233375.56</v>
      </c>
      <c r="D21" s="76">
        <v>17452.08</v>
      </c>
      <c r="E21" s="76">
        <v>-1599</v>
      </c>
      <c r="F21" s="72"/>
    </row>
    <row r="22" spans="1:6" ht="12.75">
      <c r="A22" s="76" t="s">
        <v>10</v>
      </c>
      <c r="B22" s="76">
        <v>0</v>
      </c>
      <c r="C22" s="76">
        <v>0.01</v>
      </c>
      <c r="D22" s="76">
        <v>-2872.8</v>
      </c>
      <c r="E22" s="76">
        <v>-2872.8</v>
      </c>
      <c r="F22" s="72"/>
    </row>
    <row r="23" spans="1:6" ht="12.75">
      <c r="A23" s="76" t="s">
        <v>12</v>
      </c>
      <c r="B23" s="76">
        <v>239679.65</v>
      </c>
      <c r="C23" s="76">
        <v>240231.35</v>
      </c>
      <c r="D23" s="76">
        <v>15541.32</v>
      </c>
      <c r="E23" s="76">
        <v>-4243.48</v>
      </c>
      <c r="F23" s="72"/>
    </row>
    <row r="24" spans="1:6" ht="12.75">
      <c r="A24" s="76" t="s">
        <v>49</v>
      </c>
      <c r="B24" s="76">
        <v>142739.26</v>
      </c>
      <c r="C24" s="76">
        <v>131374.66</v>
      </c>
      <c r="D24" s="76">
        <v>18792.64</v>
      </c>
      <c r="E24" s="76">
        <v>-6545.27</v>
      </c>
      <c r="F24" s="72"/>
    </row>
    <row r="25" spans="1:6" ht="12.75">
      <c r="A25" s="62" t="s">
        <v>65</v>
      </c>
      <c r="B25" s="62">
        <f>SUM(B20:B24)</f>
        <v>1349559.6199999999</v>
      </c>
      <c r="C25" s="62">
        <f>SUM(C20:C24)</f>
        <v>1356747.32</v>
      </c>
      <c r="D25" s="62">
        <f>SUM(D20:D24)</f>
        <v>102329.52999999998</v>
      </c>
      <c r="E25" s="62">
        <f>SUM(E20:E24)</f>
        <v>-24431.75</v>
      </c>
      <c r="F25" s="78"/>
    </row>
    <row r="26" spans="1:6" ht="12.75">
      <c r="A26" s="76" t="s">
        <v>318</v>
      </c>
      <c r="B26" s="76">
        <v>79952.4</v>
      </c>
      <c r="C26" s="76">
        <v>90280.14</v>
      </c>
      <c r="D26" s="76">
        <v>873.49</v>
      </c>
      <c r="E26" s="76">
        <v>873.49</v>
      </c>
      <c r="F26" s="78"/>
    </row>
    <row r="27" spans="1:6" ht="12.75">
      <c r="A27" s="62" t="s">
        <v>13</v>
      </c>
      <c r="B27" s="62">
        <f>SUM(B25:B26)</f>
        <v>1429512.0199999998</v>
      </c>
      <c r="C27" s="62">
        <f>SUM(C25:C26)</f>
        <v>1447027.46</v>
      </c>
      <c r="D27" s="62">
        <f>SUM(D25:D26)</f>
        <v>103203.01999999999</v>
      </c>
      <c r="E27" s="62">
        <f>SUM(E25:E26)</f>
        <v>-23558.26</v>
      </c>
      <c r="F27" s="79">
        <v>102</v>
      </c>
    </row>
    <row r="28" spans="1:6" ht="12.75">
      <c r="A28" s="62"/>
      <c r="B28" s="62"/>
      <c r="C28" s="62"/>
      <c r="D28" s="62"/>
      <c r="E28" s="62"/>
      <c r="F28" s="78"/>
    </row>
    <row r="29" spans="1:6" ht="12.75">
      <c r="A29" s="62"/>
      <c r="B29" s="76"/>
      <c r="C29" s="76"/>
      <c r="D29" s="76"/>
      <c r="E29" s="76"/>
      <c r="F29" s="80"/>
    </row>
    <row r="30" spans="1:6" ht="12.75">
      <c r="A30" s="81" t="s">
        <v>71</v>
      </c>
      <c r="B30" s="82">
        <v>2175760.55</v>
      </c>
      <c r="C30" s="76">
        <v>2091597.54</v>
      </c>
      <c r="D30" s="76"/>
      <c r="E30" s="76"/>
      <c r="F30" s="78"/>
    </row>
    <row r="31" spans="1:6" ht="12.75">
      <c r="A31" s="81" t="s">
        <v>72</v>
      </c>
      <c r="B31" s="82">
        <v>726652.74</v>
      </c>
      <c r="C31" s="76">
        <v>723573.48</v>
      </c>
      <c r="D31" s="76"/>
      <c r="E31" s="76"/>
      <c r="F31" s="78"/>
    </row>
    <row r="32" spans="1:6" ht="12.75">
      <c r="A32" s="81" t="s">
        <v>79</v>
      </c>
      <c r="B32" s="82">
        <v>493640.87</v>
      </c>
      <c r="C32" s="76">
        <v>501871.7</v>
      </c>
      <c r="D32" s="76"/>
      <c r="E32" s="76"/>
      <c r="F32" s="78"/>
    </row>
    <row r="33" spans="1:6" ht="12.75">
      <c r="A33" s="81"/>
      <c r="B33" s="83"/>
      <c r="C33" s="62"/>
      <c r="D33" s="62"/>
      <c r="E33" s="62"/>
      <c r="F33" s="78"/>
    </row>
    <row r="34" spans="1:6" ht="12.75">
      <c r="A34" s="81" t="s">
        <v>73</v>
      </c>
      <c r="B34" s="83">
        <f>SUM(B30:B33)</f>
        <v>3396054.16</v>
      </c>
      <c r="C34" s="62">
        <f>SUM(C30:C33)</f>
        <v>3317042.72</v>
      </c>
      <c r="D34" s="62"/>
      <c r="E34" s="62"/>
      <c r="F34" s="79"/>
    </row>
    <row r="35" spans="1:6" ht="12.75">
      <c r="A35" s="84"/>
      <c r="B35" s="85"/>
      <c r="C35" s="86"/>
      <c r="D35" s="86"/>
      <c r="E35" s="86"/>
      <c r="F35" s="86"/>
    </row>
    <row r="36" spans="1:6" ht="12.75">
      <c r="A36" s="216" t="s">
        <v>246</v>
      </c>
      <c r="B36" s="216"/>
      <c r="C36" s="216"/>
      <c r="D36" s="216"/>
      <c r="E36" s="216"/>
      <c r="F36" s="216"/>
    </row>
    <row r="37" spans="1:6" ht="12.75">
      <c r="A37" s="216" t="s">
        <v>247</v>
      </c>
      <c r="B37" s="216"/>
      <c r="C37" s="216"/>
      <c r="D37" s="216"/>
      <c r="E37" s="216"/>
      <c r="F37" s="216"/>
    </row>
    <row r="38" spans="1:6" ht="12.75">
      <c r="A38" s="63"/>
      <c r="B38" s="63"/>
      <c r="C38" s="63"/>
      <c r="D38" s="63"/>
      <c r="E38" s="63"/>
      <c r="F38" s="63"/>
    </row>
    <row r="39" spans="1:6" ht="12.75">
      <c r="A39" s="87" t="s">
        <v>451</v>
      </c>
      <c r="B39" s="88"/>
      <c r="C39" s="88"/>
      <c r="D39" s="88"/>
      <c r="E39" s="89"/>
      <c r="F39" s="89">
        <v>451817.09</v>
      </c>
    </row>
    <row r="40" spans="1:6" ht="12.75">
      <c r="A40" s="131"/>
      <c r="B40" s="132"/>
      <c r="C40" s="132"/>
      <c r="D40" s="132"/>
      <c r="E40" s="133"/>
      <c r="F40" s="89"/>
    </row>
    <row r="41" spans="1:6" ht="12.75">
      <c r="A41" s="90" t="s">
        <v>15</v>
      </c>
      <c r="B41" s="91"/>
      <c r="C41" s="91"/>
      <c r="D41" s="91"/>
      <c r="E41" s="92"/>
      <c r="F41" s="43"/>
    </row>
    <row r="42" spans="1:6" ht="12.75">
      <c r="A42" s="93" t="s">
        <v>253</v>
      </c>
      <c r="B42" s="94"/>
      <c r="C42" s="94"/>
      <c r="D42" s="47"/>
      <c r="E42" s="43"/>
      <c r="F42" s="43">
        <f>SUM(C26)</f>
        <v>90280.14</v>
      </c>
    </row>
    <row r="43" spans="1:6" ht="12.75">
      <c r="A43" s="93" t="s">
        <v>254</v>
      </c>
      <c r="B43" s="94"/>
      <c r="C43" s="94"/>
      <c r="D43" s="47"/>
      <c r="E43" s="43"/>
      <c r="F43" s="43">
        <v>0</v>
      </c>
    </row>
    <row r="44" spans="1:6" ht="12.75">
      <c r="A44" s="93"/>
      <c r="B44" s="94"/>
      <c r="C44" s="94"/>
      <c r="D44" s="47"/>
      <c r="E44" s="43"/>
      <c r="F44" s="43"/>
    </row>
    <row r="45" spans="1:6" ht="12.75">
      <c r="A45" s="95" t="s">
        <v>14</v>
      </c>
      <c r="B45" s="96"/>
      <c r="C45" s="96"/>
      <c r="D45" s="96"/>
      <c r="E45" s="97"/>
      <c r="F45" s="97">
        <f>SUM(F42:F43)</f>
        <v>90280.14</v>
      </c>
    </row>
    <row r="46" spans="1:6" ht="12.75">
      <c r="A46" s="98"/>
      <c r="B46" s="99"/>
      <c r="C46" s="99"/>
      <c r="D46" s="99"/>
      <c r="E46" s="126"/>
      <c r="F46" s="97"/>
    </row>
    <row r="47" spans="1:6" ht="12.75">
      <c r="A47" s="98" t="s">
        <v>277</v>
      </c>
      <c r="B47" s="99"/>
      <c r="C47" s="100"/>
      <c r="D47" s="100"/>
      <c r="E47" s="101"/>
      <c r="F47" s="43">
        <v>181352</v>
      </c>
    </row>
    <row r="48" spans="1:6" ht="12.75">
      <c r="A48" s="98"/>
      <c r="B48" s="99"/>
      <c r="C48" s="100"/>
      <c r="D48" s="100"/>
      <c r="E48" s="101"/>
      <c r="F48" s="101"/>
    </row>
    <row r="49" spans="1:6" ht="12.75">
      <c r="A49" s="98" t="s">
        <v>16</v>
      </c>
      <c r="B49" s="99"/>
      <c r="C49" s="99"/>
      <c r="D49" s="99"/>
      <c r="E49" s="99"/>
      <c r="F49" s="80"/>
    </row>
    <row r="50" spans="1:6" ht="12.75">
      <c r="A50" s="102" t="s">
        <v>452</v>
      </c>
      <c r="B50" s="103"/>
      <c r="C50" s="103"/>
      <c r="D50" s="103"/>
      <c r="E50" s="103"/>
      <c r="F50" s="79">
        <f>SUM(F39+F45-F47)</f>
        <v>360745.23</v>
      </c>
    </row>
    <row r="51" spans="1:6" ht="12.75">
      <c r="A51" s="86"/>
      <c r="B51" s="86"/>
      <c r="C51" s="86"/>
      <c r="D51" s="86"/>
      <c r="E51" s="86"/>
      <c r="F51" s="86"/>
    </row>
    <row r="52" spans="1:6" ht="12.75">
      <c r="A52" s="104" t="s">
        <v>75</v>
      </c>
      <c r="B52" s="39"/>
      <c r="C52" s="39"/>
      <c r="D52" s="39"/>
      <c r="E52" s="39"/>
      <c r="F52" s="39"/>
    </row>
    <row r="53" spans="1:6" ht="12.75">
      <c r="A53" s="104"/>
      <c r="B53" s="39"/>
      <c r="C53" s="39"/>
      <c r="D53" s="39"/>
      <c r="E53" s="39"/>
      <c r="F53" s="39"/>
    </row>
    <row r="54" spans="1:6" ht="12.75">
      <c r="A54" s="217" t="s">
        <v>601</v>
      </c>
      <c r="B54" s="217"/>
      <c r="C54" s="217"/>
      <c r="D54" s="217"/>
      <c r="E54" s="217"/>
      <c r="F54" s="217"/>
    </row>
    <row r="55" spans="1:6" ht="12.75">
      <c r="A55" s="65"/>
      <c r="B55" s="65"/>
      <c r="C55" s="65"/>
      <c r="D55" s="65"/>
      <c r="E55" s="65"/>
      <c r="F55" s="65"/>
    </row>
    <row r="56" spans="1:6" ht="12.75">
      <c r="A56" s="215" t="s">
        <v>248</v>
      </c>
      <c r="B56" s="215"/>
      <c r="C56" s="215"/>
      <c r="D56" s="106">
        <v>270608.34</v>
      </c>
      <c r="E56" s="65"/>
      <c r="F56" s="65"/>
    </row>
    <row r="57" spans="1:6" ht="12.75">
      <c r="A57" s="107" t="s">
        <v>257</v>
      </c>
      <c r="B57" s="108"/>
      <c r="C57" s="108"/>
      <c r="D57" s="134"/>
      <c r="E57" s="65"/>
      <c r="F57" s="65"/>
    </row>
    <row r="58" spans="1:6" ht="12.75">
      <c r="A58" s="218" t="s">
        <v>498</v>
      </c>
      <c r="B58" s="219"/>
      <c r="C58" s="219"/>
      <c r="D58" s="110">
        <f>SUM(B25)</f>
        <v>1349559.6199999999</v>
      </c>
      <c r="E58" s="65"/>
      <c r="F58" s="65"/>
    </row>
    <row r="59" spans="1:6" ht="12.75">
      <c r="A59" s="109" t="s">
        <v>274</v>
      </c>
      <c r="B59" s="109"/>
      <c r="C59" s="109"/>
      <c r="D59" s="64">
        <v>0</v>
      </c>
      <c r="E59" s="65"/>
      <c r="F59" s="65"/>
    </row>
    <row r="60" spans="1:6" ht="12.75">
      <c r="A60" s="109"/>
      <c r="B60" s="109"/>
      <c r="C60" s="109"/>
      <c r="D60" s="64"/>
      <c r="E60" s="65"/>
      <c r="F60" s="65"/>
    </row>
    <row r="61" spans="1:6" ht="12.75">
      <c r="A61" s="107" t="s">
        <v>268</v>
      </c>
      <c r="B61" s="107"/>
      <c r="C61" s="107"/>
      <c r="D61" s="106">
        <f>SUM(D58:D59)</f>
        <v>1349559.6199999999</v>
      </c>
      <c r="E61" s="65"/>
      <c r="F61" s="65"/>
    </row>
    <row r="62" spans="1:6" ht="12.75">
      <c r="A62" s="107"/>
      <c r="B62" s="107"/>
      <c r="C62" s="107"/>
      <c r="D62" s="106"/>
      <c r="E62" s="65"/>
      <c r="F62" s="65"/>
    </row>
    <row r="63" spans="1:6" ht="12.75">
      <c r="A63" s="107"/>
      <c r="B63" s="107"/>
      <c r="C63" s="107"/>
      <c r="D63" s="106"/>
      <c r="E63" s="65"/>
      <c r="F63" s="65"/>
    </row>
    <row r="64" spans="1:6" ht="12.75">
      <c r="A64" s="107"/>
      <c r="B64" s="107"/>
      <c r="C64" s="107"/>
      <c r="D64" s="106"/>
      <c r="E64" s="65"/>
      <c r="F64" s="65"/>
    </row>
    <row r="65" spans="1:6" ht="12.75">
      <c r="A65" s="107"/>
      <c r="B65" s="107"/>
      <c r="C65" s="107"/>
      <c r="D65" s="106"/>
      <c r="E65" s="65"/>
      <c r="F65" s="65"/>
    </row>
    <row r="66" spans="1:6" ht="12.75">
      <c r="A66" s="107"/>
      <c r="B66" s="107"/>
      <c r="C66" s="107"/>
      <c r="D66" s="106"/>
      <c r="E66" s="65"/>
      <c r="F66" s="65"/>
    </row>
    <row r="67" spans="1:6" ht="12.75">
      <c r="A67" s="107"/>
      <c r="B67" s="107"/>
      <c r="C67" s="107"/>
      <c r="D67" s="111"/>
      <c r="E67" s="65"/>
      <c r="F67" s="65"/>
    </row>
    <row r="68" spans="1:6" ht="12.75">
      <c r="A68" s="107" t="s">
        <v>258</v>
      </c>
      <c r="B68" s="108"/>
      <c r="C68" s="108"/>
      <c r="D68" s="65"/>
      <c r="E68" s="65"/>
      <c r="F68" s="65"/>
    </row>
    <row r="69" spans="1:6" ht="12.75">
      <c r="A69" s="108" t="s">
        <v>111</v>
      </c>
      <c r="B69" s="108"/>
      <c r="C69" s="108"/>
      <c r="D69" s="65"/>
      <c r="E69" s="65"/>
      <c r="F69" s="65"/>
    </row>
    <row r="70" spans="1:9" ht="12.75">
      <c r="A70" s="32" t="s">
        <v>250</v>
      </c>
      <c r="B70" s="33"/>
      <c r="C70" s="34" t="s">
        <v>483</v>
      </c>
      <c r="D70" s="34" t="s">
        <v>66</v>
      </c>
      <c r="E70" s="226" t="s">
        <v>490</v>
      </c>
      <c r="F70" s="214"/>
      <c r="G70" s="227"/>
      <c r="H70" s="38"/>
      <c r="I70" s="41"/>
    </row>
    <row r="71" spans="1:12" ht="12.75">
      <c r="A71" s="35" t="s">
        <v>251</v>
      </c>
      <c r="B71" s="36"/>
      <c r="C71" s="178" t="s">
        <v>484</v>
      </c>
      <c r="D71" s="37" t="s">
        <v>4</v>
      </c>
      <c r="E71" s="154" t="s">
        <v>485</v>
      </c>
      <c r="F71" s="5" t="s">
        <v>486</v>
      </c>
      <c r="G71" s="5" t="s">
        <v>487</v>
      </c>
      <c r="H71" s="38"/>
      <c r="I71" s="41"/>
      <c r="K71" s="49"/>
      <c r="L71" s="123"/>
    </row>
    <row r="72" spans="1:12" ht="12.75">
      <c r="A72" s="220" t="s">
        <v>249</v>
      </c>
      <c r="B72" s="221"/>
      <c r="C72" s="151" t="s">
        <v>260</v>
      </c>
      <c r="D72" s="112">
        <v>106636.08</v>
      </c>
      <c r="E72" s="13" t="s">
        <v>488</v>
      </c>
      <c r="F72" s="43">
        <v>1.39</v>
      </c>
      <c r="G72" s="76">
        <v>1.39</v>
      </c>
      <c r="I72" s="51"/>
      <c r="K72" s="49"/>
      <c r="L72" s="122"/>
    </row>
    <row r="73" spans="1:12" ht="12.75">
      <c r="A73" s="220" t="s">
        <v>256</v>
      </c>
      <c r="B73" s="221"/>
      <c r="C73" s="151" t="s">
        <v>17</v>
      </c>
      <c r="D73" s="82">
        <v>353024.02</v>
      </c>
      <c r="E73" s="13" t="s">
        <v>488</v>
      </c>
      <c r="F73" s="186">
        <v>4.06</v>
      </c>
      <c r="G73" s="187">
        <v>4.71</v>
      </c>
      <c r="I73" s="51"/>
      <c r="K73" s="49"/>
      <c r="L73" s="122"/>
    </row>
    <row r="74" spans="1:12" ht="12.75">
      <c r="A74" s="114" t="s">
        <v>67</v>
      </c>
      <c r="B74" s="115"/>
      <c r="C74" s="151" t="s">
        <v>597</v>
      </c>
      <c r="D74" s="82">
        <v>24421.44</v>
      </c>
      <c r="E74" s="13" t="s">
        <v>488</v>
      </c>
      <c r="F74" s="43">
        <v>0.31</v>
      </c>
      <c r="G74" s="76">
        <v>0.32</v>
      </c>
      <c r="I74" s="51"/>
      <c r="K74" s="49"/>
      <c r="L74" s="122"/>
    </row>
    <row r="75" spans="1:12" ht="12.75">
      <c r="A75" s="114" t="s">
        <v>68</v>
      </c>
      <c r="B75" s="115"/>
      <c r="C75" s="151" t="s">
        <v>20</v>
      </c>
      <c r="D75" s="116">
        <v>6137.28</v>
      </c>
      <c r="E75" s="13" t="s">
        <v>488</v>
      </c>
      <c r="F75" s="43">
        <v>0.08</v>
      </c>
      <c r="G75" s="76">
        <v>0.08</v>
      </c>
      <c r="I75" s="51"/>
      <c r="K75" s="49"/>
      <c r="L75" s="122"/>
    </row>
    <row r="76" spans="1:12" ht="12.75">
      <c r="A76" s="117" t="s">
        <v>78</v>
      </c>
      <c r="B76" s="118"/>
      <c r="C76" s="151" t="s">
        <v>76</v>
      </c>
      <c r="D76" s="116">
        <v>5242.29</v>
      </c>
      <c r="E76" s="13" t="s">
        <v>488</v>
      </c>
      <c r="F76" s="43">
        <v>0.06</v>
      </c>
      <c r="G76" s="76">
        <v>0.07</v>
      </c>
      <c r="I76" s="51"/>
      <c r="K76" s="49"/>
      <c r="L76" s="123"/>
    </row>
    <row r="77" spans="1:12" ht="12.75">
      <c r="A77" s="143" t="s">
        <v>492</v>
      </c>
      <c r="B77" s="118"/>
      <c r="C77" s="151" t="s">
        <v>261</v>
      </c>
      <c r="D77" s="116">
        <v>93019.12</v>
      </c>
      <c r="E77" s="13" t="s">
        <v>488</v>
      </c>
      <c r="F77" s="43">
        <v>1.16</v>
      </c>
      <c r="G77" s="76">
        <v>1.23</v>
      </c>
      <c r="I77" s="51"/>
      <c r="K77" s="49"/>
      <c r="L77" s="123"/>
    </row>
    <row r="78" spans="1:12" ht="12.75">
      <c r="A78" s="177" t="s">
        <v>596</v>
      </c>
      <c r="B78" s="118"/>
      <c r="C78" s="151" t="s">
        <v>261</v>
      </c>
      <c r="D78" s="116">
        <v>2841.81</v>
      </c>
      <c r="E78" s="13" t="s">
        <v>491</v>
      </c>
      <c r="F78" s="76">
        <v>0.0222</v>
      </c>
      <c r="G78" s="76">
        <v>0.0222</v>
      </c>
      <c r="I78" s="51"/>
      <c r="K78" s="49"/>
      <c r="L78" s="122"/>
    </row>
    <row r="79" spans="1:12" ht="12.75">
      <c r="A79" s="113" t="s">
        <v>11</v>
      </c>
      <c r="B79" s="47"/>
      <c r="C79" s="151" t="s">
        <v>18</v>
      </c>
      <c r="D79" s="82">
        <v>226824.85</v>
      </c>
      <c r="E79" s="13" t="s">
        <v>488</v>
      </c>
      <c r="F79" s="76">
        <v>2.84</v>
      </c>
      <c r="G79" s="76">
        <v>2.98</v>
      </c>
      <c r="I79" s="51"/>
      <c r="K79" s="49"/>
      <c r="L79" s="122"/>
    </row>
    <row r="80" spans="1:12" ht="12.75">
      <c r="A80" s="135" t="s">
        <v>281</v>
      </c>
      <c r="B80" s="100"/>
      <c r="C80" s="151" t="s">
        <v>114</v>
      </c>
      <c r="D80" s="116">
        <v>239679.65</v>
      </c>
      <c r="E80" s="13" t="s">
        <v>488</v>
      </c>
      <c r="F80" s="76">
        <v>3.15</v>
      </c>
      <c r="G80" s="76">
        <v>3.15</v>
      </c>
      <c r="I80" s="51"/>
      <c r="K80" s="49"/>
      <c r="L80" s="122"/>
    </row>
    <row r="81" spans="1:12" ht="12.75">
      <c r="A81" s="113"/>
      <c r="B81" s="47"/>
      <c r="C81" s="82"/>
      <c r="D81" s="82"/>
      <c r="E81" s="13"/>
      <c r="F81" s="5" t="s">
        <v>493</v>
      </c>
      <c r="G81" s="5" t="s">
        <v>494</v>
      </c>
      <c r="K81" s="49"/>
      <c r="L81" s="122"/>
    </row>
    <row r="82" spans="1:12" ht="15">
      <c r="A82" s="117" t="s">
        <v>272</v>
      </c>
      <c r="B82" s="127"/>
      <c r="C82" s="151" t="s">
        <v>19</v>
      </c>
      <c r="D82" s="116">
        <v>115021.5</v>
      </c>
      <c r="E82" s="13" t="s">
        <v>489</v>
      </c>
      <c r="F82" s="76">
        <v>3.66</v>
      </c>
      <c r="G82" s="76">
        <v>3.94</v>
      </c>
      <c r="H82" s="45"/>
      <c r="K82" s="49"/>
      <c r="L82" s="122"/>
    </row>
    <row r="83" spans="1:8" ht="15">
      <c r="A83" s="117" t="s">
        <v>271</v>
      </c>
      <c r="B83" s="127"/>
      <c r="C83" s="151" t="s">
        <v>19</v>
      </c>
      <c r="D83" s="116">
        <v>21201.22</v>
      </c>
      <c r="E83" s="13" t="s">
        <v>489</v>
      </c>
      <c r="F83" s="76">
        <v>3.66</v>
      </c>
      <c r="G83" s="76">
        <v>3.94</v>
      </c>
      <c r="H83" s="45"/>
    </row>
    <row r="84" spans="1:7" ht="12.75">
      <c r="A84" s="113" t="s">
        <v>269</v>
      </c>
      <c r="B84" s="43"/>
      <c r="C84" s="121"/>
      <c r="D84" s="121">
        <f>SUM(D72:D83)</f>
        <v>1194049.26</v>
      </c>
      <c r="E84" s="113"/>
      <c r="F84" s="76"/>
      <c r="G84" s="5"/>
    </row>
    <row r="85" spans="1:6" ht="12.75">
      <c r="A85" s="86"/>
      <c r="B85" s="44"/>
      <c r="C85" s="122"/>
      <c r="D85" s="123"/>
      <c r="E85" s="10"/>
      <c r="F85" s="10"/>
    </row>
    <row r="86" spans="1:6" ht="12.75">
      <c r="A86" s="44" t="s">
        <v>9</v>
      </c>
      <c r="B86" s="44"/>
      <c r="C86" s="122"/>
      <c r="D86" s="123">
        <v>185323.62</v>
      </c>
      <c r="E86" s="10" t="s">
        <v>276</v>
      </c>
      <c r="F86" s="10"/>
    </row>
    <row r="87" spans="1:6" ht="12.75">
      <c r="A87" s="42"/>
      <c r="B87" s="42"/>
      <c r="C87" s="42"/>
      <c r="D87" s="42"/>
      <c r="E87" s="42"/>
      <c r="F87" s="42"/>
    </row>
    <row r="88" spans="1:9" ht="12.75">
      <c r="A88" s="128" t="s">
        <v>275</v>
      </c>
      <c r="B88" s="128"/>
      <c r="C88" s="129"/>
      <c r="D88" s="130">
        <v>3511</v>
      </c>
      <c r="E88" s="40" t="s">
        <v>278</v>
      </c>
      <c r="F88" s="40"/>
      <c r="G88" s="42"/>
      <c r="H88" s="42"/>
      <c r="I88" s="42"/>
    </row>
    <row r="89" spans="1:9" ht="12.75">
      <c r="A89" s="128" t="s">
        <v>279</v>
      </c>
      <c r="B89" s="128"/>
      <c r="C89" s="129"/>
      <c r="D89" s="130">
        <v>7000</v>
      </c>
      <c r="E89" s="40" t="s">
        <v>283</v>
      </c>
      <c r="F89" s="40"/>
      <c r="G89" s="42"/>
      <c r="H89" s="42"/>
      <c r="I89" s="42"/>
    </row>
    <row r="90" spans="1:6" ht="12.75">
      <c r="A90" s="40" t="s">
        <v>282</v>
      </c>
      <c r="B90" s="40"/>
      <c r="C90" s="40"/>
      <c r="D90" s="40">
        <v>13157</v>
      </c>
      <c r="E90" s="40"/>
      <c r="F90" s="40"/>
    </row>
    <row r="91" spans="1:6" ht="12.75">
      <c r="A91" s="107" t="s">
        <v>270</v>
      </c>
      <c r="B91" s="39"/>
      <c r="C91" s="39"/>
      <c r="D91" s="124">
        <f>SUM(D84:D90)</f>
        <v>1403040.88</v>
      </c>
      <c r="E91" s="125"/>
      <c r="F91" s="125"/>
    </row>
    <row r="92" spans="1:6" ht="12.75">
      <c r="A92" s="215" t="s">
        <v>600</v>
      </c>
      <c r="B92" s="215"/>
      <c r="C92" s="215"/>
      <c r="D92" s="106">
        <f>SUM(D56+D61-D91)</f>
        <v>217127.08000000007</v>
      </c>
      <c r="E92" s="125"/>
      <c r="F92" s="125"/>
    </row>
    <row r="93" spans="1:6" ht="12.75">
      <c r="A93" s="148" t="s">
        <v>501</v>
      </c>
      <c r="B93" s="125"/>
      <c r="C93" s="125"/>
      <c r="D93" s="106"/>
      <c r="E93" s="125"/>
      <c r="F93" s="125"/>
    </row>
    <row r="94" spans="1:6" ht="12.75">
      <c r="A94" s="148" t="s">
        <v>502</v>
      </c>
      <c r="B94" s="125"/>
      <c r="C94" s="125"/>
      <c r="D94" s="106">
        <v>24431.75</v>
      </c>
      <c r="E94" s="125"/>
      <c r="F94" s="125"/>
    </row>
    <row r="95" spans="1:6" ht="12.75">
      <c r="A95" s="212" t="s">
        <v>615</v>
      </c>
      <c r="B95" s="212"/>
      <c r="C95" s="212"/>
      <c r="D95" s="106">
        <f>SUM(D92+D94)</f>
        <v>241558.83000000007</v>
      </c>
      <c r="E95" s="125"/>
      <c r="F95" s="125"/>
    </row>
    <row r="96" spans="1:6" ht="12.75">
      <c r="A96" s="105"/>
      <c r="B96" s="105"/>
      <c r="C96" s="105"/>
      <c r="D96" s="106"/>
      <c r="E96" s="125"/>
      <c r="F96" s="125"/>
    </row>
    <row r="97" spans="1:6" ht="12.75">
      <c r="A97" s="125"/>
      <c r="B97" s="125"/>
      <c r="C97" s="125"/>
      <c r="D97" s="125"/>
      <c r="E97" s="125"/>
      <c r="F97" s="125"/>
    </row>
    <row r="98" spans="1:7" ht="12.75">
      <c r="A98" s="9" t="s">
        <v>74</v>
      </c>
      <c r="B98" s="9"/>
      <c r="C98" s="9"/>
      <c r="D98" s="9"/>
      <c r="E98" s="65"/>
      <c r="F98" s="10"/>
      <c r="G98" s="65" t="s">
        <v>104</v>
      </c>
    </row>
    <row r="99" spans="1:7" ht="12.75">
      <c r="A99" s="9"/>
      <c r="B99" s="9"/>
      <c r="C99" s="9"/>
      <c r="D99" s="9"/>
      <c r="E99" s="9" t="s">
        <v>495</v>
      </c>
      <c r="F99" s="174" t="s">
        <v>607</v>
      </c>
      <c r="G99" s="171" t="s">
        <v>608</v>
      </c>
    </row>
    <row r="100" spans="1:7" ht="12.75">
      <c r="A100" t="s">
        <v>620</v>
      </c>
      <c r="B100" s="10" t="s">
        <v>392</v>
      </c>
      <c r="C100" s="10"/>
      <c r="D100" s="10"/>
      <c r="E100" s="173" t="s">
        <v>592</v>
      </c>
      <c r="F100" s="69">
        <v>144.98</v>
      </c>
      <c r="G100" s="120">
        <v>149.33</v>
      </c>
    </row>
    <row r="101" spans="1:7" ht="12.75">
      <c r="A101" s="10"/>
      <c r="B101" s="10" t="s">
        <v>393</v>
      </c>
      <c r="C101" s="10"/>
      <c r="D101" s="10"/>
      <c r="E101" s="173" t="s">
        <v>592</v>
      </c>
      <c r="F101" s="69"/>
      <c r="G101" s="120"/>
    </row>
    <row r="102" spans="1:7" ht="12.75">
      <c r="A102" t="s">
        <v>620</v>
      </c>
      <c r="B102" s="10" t="s">
        <v>394</v>
      </c>
      <c r="C102" s="10"/>
      <c r="D102" s="10"/>
      <c r="E102" s="109"/>
      <c r="F102" s="69"/>
      <c r="G102" s="69"/>
    </row>
    <row r="103" spans="1:7" ht="12.75">
      <c r="A103" s="10"/>
      <c r="B103" s="10" t="s">
        <v>395</v>
      </c>
      <c r="C103" s="10"/>
      <c r="D103" s="10"/>
      <c r="E103" s="173" t="s">
        <v>593</v>
      </c>
      <c r="F103" s="120">
        <v>1902.22</v>
      </c>
      <c r="G103" s="120">
        <v>1932.88</v>
      </c>
    </row>
    <row r="104" spans="1:7" ht="12.75">
      <c r="A104" s="10" t="s">
        <v>181</v>
      </c>
      <c r="B104" s="10" t="s">
        <v>108</v>
      </c>
      <c r="C104" s="10"/>
      <c r="D104" s="10"/>
      <c r="E104" s="173" t="s">
        <v>107</v>
      </c>
      <c r="F104" s="120">
        <v>21.54</v>
      </c>
      <c r="G104" s="120">
        <v>23.91</v>
      </c>
    </row>
    <row r="105" spans="1:7" ht="12.75">
      <c r="A105" s="10" t="s">
        <v>181</v>
      </c>
      <c r="B105" s="10" t="s">
        <v>109</v>
      </c>
      <c r="C105" s="10"/>
      <c r="D105" s="10"/>
      <c r="E105" s="173" t="s">
        <v>107</v>
      </c>
      <c r="F105" s="120">
        <v>14.82</v>
      </c>
      <c r="G105" s="120">
        <v>16.45</v>
      </c>
    </row>
    <row r="106" spans="1:7" ht="12.75">
      <c r="A106" s="10"/>
      <c r="B106" s="10"/>
      <c r="C106" s="10"/>
      <c r="D106" s="10"/>
      <c r="E106" s="173"/>
      <c r="F106" s="120"/>
      <c r="G106" s="120"/>
    </row>
    <row r="107" spans="1:7" ht="12.75">
      <c r="A107" s="203" t="s">
        <v>112</v>
      </c>
      <c r="B107" s="203"/>
      <c r="C107" s="203"/>
      <c r="D107" s="9"/>
      <c r="E107" s="203"/>
      <c r="F107" s="203"/>
      <c r="G107" s="203"/>
    </row>
    <row r="108" spans="1:7" ht="12.75">
      <c r="A108" s="203" t="s">
        <v>113</v>
      </c>
      <c r="B108" s="203"/>
      <c r="C108" s="203"/>
      <c r="D108" s="203"/>
      <c r="E108" s="203"/>
      <c r="F108" s="203"/>
      <c r="G108" s="203"/>
    </row>
    <row r="109" spans="1:7" ht="12.75">
      <c r="A109" s="50" t="s">
        <v>503</v>
      </c>
      <c r="B109" s="203"/>
      <c r="C109" s="203"/>
      <c r="D109" s="203"/>
      <c r="E109" s="203"/>
      <c r="F109" s="203"/>
      <c r="G109" s="203"/>
    </row>
    <row r="110" spans="1:7" ht="12.75">
      <c r="A110" t="s">
        <v>500</v>
      </c>
      <c r="B110" s="203"/>
      <c r="C110" s="203"/>
      <c r="D110" s="203"/>
      <c r="E110" s="203"/>
      <c r="F110" s="203"/>
      <c r="G110" s="203"/>
    </row>
    <row r="111" spans="1:7" ht="12.75">
      <c r="A111" t="s">
        <v>654</v>
      </c>
      <c r="B111" s="203"/>
      <c r="C111" s="203"/>
      <c r="D111" s="203"/>
      <c r="E111" s="203"/>
      <c r="F111" s="203"/>
      <c r="G111" s="203"/>
    </row>
    <row r="112" spans="1:7" ht="12.75">
      <c r="A112" t="s">
        <v>655</v>
      </c>
      <c r="B112" s="203"/>
      <c r="C112" s="203"/>
      <c r="D112" s="203"/>
      <c r="E112" s="203"/>
      <c r="F112" s="203"/>
      <c r="G112" s="203"/>
    </row>
    <row r="113" spans="1:7" ht="12.75">
      <c r="A113" t="s">
        <v>656</v>
      </c>
      <c r="B113" s="203"/>
      <c r="C113" s="203"/>
      <c r="D113" s="203"/>
      <c r="E113" s="203"/>
      <c r="F113" s="203"/>
      <c r="G113" s="203"/>
    </row>
    <row r="114" spans="1:7" ht="12.75">
      <c r="A114" t="s">
        <v>658</v>
      </c>
      <c r="B114" s="203"/>
      <c r="C114" s="203"/>
      <c r="D114" s="203"/>
      <c r="E114" s="203"/>
      <c r="F114" s="203"/>
      <c r="G114" s="203"/>
    </row>
    <row r="115" spans="1:7" ht="12.75">
      <c r="A115" s="50" t="s">
        <v>657</v>
      </c>
      <c r="B115" s="203"/>
      <c r="C115" s="203"/>
      <c r="D115" s="203"/>
      <c r="E115" s="203"/>
      <c r="F115" s="203"/>
      <c r="G115" s="203"/>
    </row>
    <row r="116" spans="1:7" ht="12.75">
      <c r="A116" t="s">
        <v>659</v>
      </c>
      <c r="B116" s="203"/>
      <c r="C116" s="203"/>
      <c r="D116" s="203"/>
      <c r="E116" s="203"/>
      <c r="F116" s="203"/>
      <c r="G116" s="203"/>
    </row>
    <row r="117" spans="1:6" ht="12.75">
      <c r="A117" s="10"/>
      <c r="B117" s="10"/>
      <c r="C117" s="10"/>
      <c r="D117" s="10"/>
      <c r="E117" s="10"/>
      <c r="F117" s="10"/>
    </row>
    <row r="118" spans="1:6" ht="12.75">
      <c r="A118" s="10" t="s">
        <v>273</v>
      </c>
      <c r="B118" s="10"/>
      <c r="C118" s="10" t="s">
        <v>442</v>
      </c>
      <c r="D118" s="10"/>
      <c r="E118" s="10"/>
      <c r="F118" s="10"/>
    </row>
    <row r="119" spans="1:6" ht="12.75">
      <c r="A119" s="10"/>
      <c r="B119" s="10"/>
      <c r="C119" s="10"/>
      <c r="D119" s="10"/>
      <c r="E119" s="10"/>
      <c r="F119" s="10"/>
    </row>
    <row r="120" spans="1:6" ht="12.75">
      <c r="A120" s="10"/>
      <c r="B120" s="10"/>
      <c r="C120" s="10"/>
      <c r="D120" s="10"/>
      <c r="E120" s="10"/>
      <c r="F120" s="10"/>
    </row>
    <row r="121" spans="1:3" ht="12.75">
      <c r="A121" s="10"/>
      <c r="B121" s="10"/>
      <c r="C121" s="10"/>
    </row>
    <row r="122" spans="1:3" ht="12.75">
      <c r="A122" s="10"/>
      <c r="B122" s="10"/>
      <c r="C122" s="10"/>
    </row>
    <row r="123" spans="1:3" ht="12.75">
      <c r="A123" s="10"/>
      <c r="B123" s="10"/>
      <c r="C123" s="10"/>
    </row>
    <row r="124" spans="1:3" ht="12.75">
      <c r="A124" s="10" t="s">
        <v>280</v>
      </c>
      <c r="B124" s="10"/>
      <c r="C124" s="10"/>
    </row>
    <row r="125" spans="1:6" ht="12.75">
      <c r="A125" s="10"/>
      <c r="B125" s="10"/>
      <c r="C125" s="10"/>
      <c r="D125" s="10"/>
      <c r="E125" s="10"/>
      <c r="F125" s="10"/>
    </row>
    <row r="126" spans="1:6" ht="12.75">
      <c r="A126" s="10"/>
      <c r="B126" s="10"/>
      <c r="C126" s="10"/>
      <c r="D126" s="10"/>
      <c r="E126" s="10"/>
      <c r="F126" s="10"/>
    </row>
    <row r="127" spans="1:6" ht="12.75">
      <c r="A127" s="10"/>
      <c r="B127" s="10"/>
      <c r="C127" s="10"/>
      <c r="D127" s="10"/>
      <c r="E127" s="10"/>
      <c r="F127" s="10"/>
    </row>
    <row r="128" spans="1:6" ht="12.75">
      <c r="A128" s="10"/>
      <c r="B128" s="10"/>
      <c r="C128" s="10"/>
      <c r="D128" s="10"/>
      <c r="E128" s="10"/>
      <c r="F128" s="10"/>
    </row>
    <row r="129" spans="1:6" ht="12.75">
      <c r="A129" s="10"/>
      <c r="B129" s="10"/>
      <c r="C129" s="10"/>
      <c r="D129" s="10"/>
      <c r="E129" s="10"/>
      <c r="F129" s="10"/>
    </row>
    <row r="130" spans="1:6" ht="12.75">
      <c r="A130" s="10"/>
      <c r="B130" s="10"/>
      <c r="C130" s="10"/>
      <c r="D130" s="10"/>
      <c r="E130" s="10"/>
      <c r="F130" s="10"/>
    </row>
    <row r="131" spans="1:6" ht="12.75">
      <c r="A131" s="10"/>
      <c r="B131" s="10"/>
      <c r="C131" s="10"/>
      <c r="D131" s="10"/>
      <c r="E131" s="10"/>
      <c r="F131" s="10"/>
    </row>
    <row r="132" spans="1:6" ht="12.75">
      <c r="A132" s="10"/>
      <c r="B132" s="10"/>
      <c r="C132" s="10"/>
      <c r="D132" s="10"/>
      <c r="E132" s="10"/>
      <c r="F132" s="10"/>
    </row>
    <row r="133" spans="1:6" ht="12.75">
      <c r="A133" s="10"/>
      <c r="B133" s="10"/>
      <c r="C133" s="10"/>
      <c r="D133" s="10"/>
      <c r="E133" s="10"/>
      <c r="F133" s="10"/>
    </row>
    <row r="134" spans="1:6" ht="12.75">
      <c r="A134" s="10"/>
      <c r="B134" s="10"/>
      <c r="C134" s="10"/>
      <c r="D134" s="10"/>
      <c r="E134" s="10"/>
      <c r="F134" s="10"/>
    </row>
    <row r="135" spans="1:6" ht="12.75">
      <c r="A135" s="10"/>
      <c r="B135" s="10"/>
      <c r="C135" s="10"/>
      <c r="D135" s="10"/>
      <c r="E135" s="10"/>
      <c r="F135" s="10"/>
    </row>
    <row r="136" spans="1:6" ht="12.75">
      <c r="A136" s="10"/>
      <c r="B136" s="10"/>
      <c r="C136" s="10"/>
      <c r="D136" s="10"/>
      <c r="E136" s="10"/>
      <c r="F136" s="10"/>
    </row>
    <row r="137" spans="1:6" ht="12.75">
      <c r="A137" s="10"/>
      <c r="B137" s="10"/>
      <c r="C137" s="10"/>
      <c r="D137" s="10"/>
      <c r="E137" s="10"/>
      <c r="F137" s="10"/>
    </row>
    <row r="138" spans="1:6" ht="12.75">
      <c r="A138" s="10"/>
      <c r="B138" s="10"/>
      <c r="C138" s="10"/>
      <c r="D138" s="10"/>
      <c r="E138" s="10"/>
      <c r="F138" s="10"/>
    </row>
    <row r="139" spans="1:6" ht="12.75">
      <c r="A139" s="10"/>
      <c r="B139" s="10"/>
      <c r="C139" s="10"/>
      <c r="D139" s="10"/>
      <c r="E139" s="10"/>
      <c r="F139" s="10"/>
    </row>
    <row r="140" spans="1:6" ht="12.75">
      <c r="A140" s="10"/>
      <c r="B140" s="10"/>
      <c r="C140" s="10"/>
      <c r="D140" s="10"/>
      <c r="E140" s="10"/>
      <c r="F140" s="10"/>
    </row>
    <row r="141" spans="1:6" ht="12.75">
      <c r="A141" s="10"/>
      <c r="B141" s="10"/>
      <c r="C141" s="10"/>
      <c r="D141" s="10"/>
      <c r="E141" s="10"/>
      <c r="F141" s="10"/>
    </row>
    <row r="142" spans="1:6" ht="12.75">
      <c r="A142" s="10"/>
      <c r="B142" s="10"/>
      <c r="C142" s="10"/>
      <c r="D142" s="10"/>
      <c r="E142" s="10"/>
      <c r="F142" s="10"/>
    </row>
    <row r="143" spans="1:6" ht="12.75">
      <c r="A143" s="10"/>
      <c r="B143" s="10"/>
      <c r="C143" s="10"/>
      <c r="D143" s="10"/>
      <c r="E143" s="10"/>
      <c r="F143" s="10"/>
    </row>
    <row r="144" spans="1:6" ht="12.75">
      <c r="A144" s="10"/>
      <c r="B144" s="10"/>
      <c r="C144" s="10"/>
      <c r="D144" s="10"/>
      <c r="E144" s="10"/>
      <c r="F144" s="10"/>
    </row>
    <row r="145" spans="1:6" ht="12.75">
      <c r="A145" s="10"/>
      <c r="B145" s="10"/>
      <c r="C145" s="10"/>
      <c r="D145" s="10"/>
      <c r="E145" s="10"/>
      <c r="F145" s="10"/>
    </row>
    <row r="146" spans="1:6" ht="12.75">
      <c r="A146" s="10"/>
      <c r="B146" s="10"/>
      <c r="C146" s="10"/>
      <c r="D146" s="10"/>
      <c r="E146" s="10"/>
      <c r="F146" s="10"/>
    </row>
    <row r="147" spans="1:6" ht="12.75">
      <c r="A147" s="10"/>
      <c r="B147" s="10"/>
      <c r="C147" s="10"/>
      <c r="D147" s="10"/>
      <c r="E147" s="10"/>
      <c r="F147" s="10"/>
    </row>
    <row r="148" spans="1:6" ht="12.75">
      <c r="A148" s="10"/>
      <c r="B148" s="10"/>
      <c r="C148" s="10"/>
      <c r="D148" s="10"/>
      <c r="E148" s="10"/>
      <c r="F148" s="10"/>
    </row>
    <row r="149" spans="1:6" ht="12.75">
      <c r="A149" s="10"/>
      <c r="B149" s="10"/>
      <c r="C149" s="10"/>
      <c r="D149" s="10"/>
      <c r="E149" s="10"/>
      <c r="F149" s="10"/>
    </row>
    <row r="150" spans="1:6" ht="12.75">
      <c r="A150" s="10"/>
      <c r="B150" s="10"/>
      <c r="C150" s="10"/>
      <c r="D150" s="10"/>
      <c r="E150" s="10"/>
      <c r="F150" s="10"/>
    </row>
    <row r="151" spans="1:6" ht="12.75">
      <c r="A151" s="10"/>
      <c r="B151" s="10"/>
      <c r="C151" s="10"/>
      <c r="D151" s="10"/>
      <c r="E151" s="10"/>
      <c r="F151" s="10"/>
    </row>
    <row r="152" spans="1:6" ht="12.75">
      <c r="A152" s="10"/>
      <c r="B152" s="10"/>
      <c r="C152" s="10"/>
      <c r="D152" s="10"/>
      <c r="E152" s="10"/>
      <c r="F152" s="10"/>
    </row>
    <row r="153" spans="1:6" ht="12.75">
      <c r="A153" s="10"/>
      <c r="B153" s="10"/>
      <c r="C153" s="10"/>
      <c r="D153" s="10"/>
      <c r="E153" s="10"/>
      <c r="F153" s="10"/>
    </row>
    <row r="154" spans="1:6" ht="12.75">
      <c r="A154" s="10"/>
      <c r="B154" s="10"/>
      <c r="C154" s="10"/>
      <c r="D154" s="10"/>
      <c r="E154" s="10"/>
      <c r="F154" s="10"/>
    </row>
    <row r="155" spans="1:6" ht="12.75">
      <c r="A155" s="10"/>
      <c r="B155" s="10"/>
      <c r="C155" s="10"/>
      <c r="D155" s="10"/>
      <c r="E155" s="10"/>
      <c r="F155" s="10"/>
    </row>
    <row r="156" spans="1:6" ht="12.75">
      <c r="A156" s="10"/>
      <c r="B156" s="10"/>
      <c r="C156" s="10"/>
      <c r="D156" s="10"/>
      <c r="E156" s="10"/>
      <c r="F156" s="10"/>
    </row>
    <row r="157" spans="1:6" ht="12.75">
      <c r="A157" s="10"/>
      <c r="B157" s="10"/>
      <c r="C157" s="10"/>
      <c r="D157" s="10"/>
      <c r="E157" s="10"/>
      <c r="F157" s="10"/>
    </row>
    <row r="158" spans="1:6" ht="12.75">
      <c r="A158" s="10"/>
      <c r="B158" s="10"/>
      <c r="C158" s="10"/>
      <c r="D158" s="10"/>
      <c r="E158" s="10"/>
      <c r="F158" s="10"/>
    </row>
    <row r="159" spans="1:6" ht="12.75">
      <c r="A159" s="10"/>
      <c r="B159" s="10"/>
      <c r="C159" s="10"/>
      <c r="D159" s="10"/>
      <c r="E159" s="10"/>
      <c r="F159" s="10"/>
    </row>
    <row r="160" spans="1:6" ht="12.75">
      <c r="A160" s="10"/>
      <c r="B160" s="10"/>
      <c r="C160" s="10"/>
      <c r="D160" s="10"/>
      <c r="E160" s="10"/>
      <c r="F160" s="10"/>
    </row>
    <row r="161" spans="1:6" ht="12.75">
      <c r="A161" s="10"/>
      <c r="B161" s="10"/>
      <c r="C161" s="10"/>
      <c r="D161" s="10"/>
      <c r="E161" s="10"/>
      <c r="F161" s="10"/>
    </row>
    <row r="162" spans="1:6" ht="12.75">
      <c r="A162" s="10"/>
      <c r="B162" s="10"/>
      <c r="C162" s="10"/>
      <c r="D162" s="10"/>
      <c r="E162" s="10"/>
      <c r="F162" s="10"/>
    </row>
    <row r="163" spans="1:6" ht="12.75">
      <c r="A163" s="10"/>
      <c r="B163" s="10"/>
      <c r="C163" s="10"/>
      <c r="D163" s="10"/>
      <c r="E163" s="10"/>
      <c r="F163" s="10"/>
    </row>
    <row r="164" spans="1:6" ht="12.75">
      <c r="A164" s="10"/>
      <c r="B164" s="10"/>
      <c r="C164" s="10"/>
      <c r="D164" s="10"/>
      <c r="E164" s="10"/>
      <c r="F164" s="10"/>
    </row>
    <row r="165" spans="1:6" ht="12.75">
      <c r="A165" s="10"/>
      <c r="B165" s="10"/>
      <c r="C165" s="10"/>
      <c r="D165" s="10"/>
      <c r="E165" s="10"/>
      <c r="F165" s="10"/>
    </row>
    <row r="166" spans="1:6" ht="12.75">
      <c r="A166" s="10"/>
      <c r="B166" s="10"/>
      <c r="C166" s="10"/>
      <c r="D166" s="10"/>
      <c r="E166" s="10"/>
      <c r="F166" s="10"/>
    </row>
    <row r="167" spans="1:6" ht="12.75">
      <c r="A167" s="10"/>
      <c r="B167" s="10"/>
      <c r="C167" s="10"/>
      <c r="D167" s="10"/>
      <c r="E167" s="10"/>
      <c r="F167" s="10"/>
    </row>
    <row r="168" spans="1:6" ht="12.75">
      <c r="A168" s="10"/>
      <c r="B168" s="10"/>
      <c r="C168" s="10"/>
      <c r="D168" s="10"/>
      <c r="E168" s="10"/>
      <c r="F168" s="10"/>
    </row>
    <row r="169" spans="1:6" ht="12.75">
      <c r="A169" s="10"/>
      <c r="B169" s="10"/>
      <c r="C169" s="10"/>
      <c r="D169" s="10"/>
      <c r="E169" s="10"/>
      <c r="F169" s="10"/>
    </row>
    <row r="170" spans="1:6" ht="12.75">
      <c r="A170" s="10"/>
      <c r="B170" s="10"/>
      <c r="C170" s="10"/>
      <c r="D170" s="10"/>
      <c r="E170" s="10"/>
      <c r="F170" s="10"/>
    </row>
    <row r="171" spans="1:6" ht="12.75">
      <c r="A171" s="10"/>
      <c r="B171" s="10"/>
      <c r="C171" s="10"/>
      <c r="D171" s="10"/>
      <c r="E171" s="10"/>
      <c r="F171" s="10"/>
    </row>
    <row r="172" spans="1:6" ht="12.75">
      <c r="A172" s="10"/>
      <c r="B172" s="10"/>
      <c r="C172" s="10"/>
      <c r="D172" s="10"/>
      <c r="E172" s="10"/>
      <c r="F172" s="10"/>
    </row>
    <row r="173" spans="1:6" ht="12.75">
      <c r="A173" s="10"/>
      <c r="B173" s="10"/>
      <c r="C173" s="10"/>
      <c r="D173" s="10"/>
      <c r="E173" s="10"/>
      <c r="F173" s="10"/>
    </row>
    <row r="174" spans="1:6" ht="12.75">
      <c r="A174" s="10"/>
      <c r="B174" s="10"/>
      <c r="C174" s="10"/>
      <c r="D174" s="10"/>
      <c r="E174" s="10"/>
      <c r="F174" s="10"/>
    </row>
    <row r="175" spans="1:6" ht="12.75">
      <c r="A175" s="10"/>
      <c r="B175" s="10"/>
      <c r="C175" s="10"/>
      <c r="D175" s="10"/>
      <c r="E175" s="10"/>
      <c r="F175" s="10"/>
    </row>
    <row r="176" spans="1:6" ht="12.75">
      <c r="A176" s="10"/>
      <c r="B176" s="10"/>
      <c r="C176" s="10"/>
      <c r="D176" s="10"/>
      <c r="E176" s="10"/>
      <c r="F176" s="10"/>
    </row>
    <row r="177" spans="1:6" ht="12.75">
      <c r="A177" s="10"/>
      <c r="B177" s="10"/>
      <c r="C177" s="10"/>
      <c r="D177" s="10"/>
      <c r="E177" s="10"/>
      <c r="F177" s="10"/>
    </row>
    <row r="178" spans="1:6" ht="12.75">
      <c r="A178" s="10"/>
      <c r="B178" s="10"/>
      <c r="C178" s="10"/>
      <c r="D178" s="10"/>
      <c r="E178" s="10"/>
      <c r="F178" s="10"/>
    </row>
    <row r="179" spans="1:6" ht="12.75">
      <c r="A179" s="10"/>
      <c r="B179" s="10"/>
      <c r="C179" s="10"/>
      <c r="D179" s="10"/>
      <c r="E179" s="10"/>
      <c r="F179" s="10"/>
    </row>
    <row r="180" spans="1:6" ht="12.75">
      <c r="A180" s="10"/>
      <c r="B180" s="10"/>
      <c r="C180" s="10"/>
      <c r="D180" s="10"/>
      <c r="E180" s="10"/>
      <c r="F180" s="10"/>
    </row>
    <row r="181" spans="1:6" ht="12.75">
      <c r="A181" s="10"/>
      <c r="B181" s="10"/>
      <c r="C181" s="10"/>
      <c r="D181" s="10"/>
      <c r="E181" s="10"/>
      <c r="F181" s="10"/>
    </row>
    <row r="182" spans="1:6" ht="12.75">
      <c r="A182" s="10"/>
      <c r="B182" s="10"/>
      <c r="C182" s="10"/>
      <c r="D182" s="10"/>
      <c r="E182" s="10"/>
      <c r="F182" s="10"/>
    </row>
    <row r="183" spans="1:6" ht="12.75">
      <c r="A183" s="10"/>
      <c r="B183" s="10"/>
      <c r="C183" s="10"/>
      <c r="D183" s="10"/>
      <c r="E183" s="10"/>
      <c r="F183" s="10"/>
    </row>
    <row r="184" spans="1:6" ht="12.75">
      <c r="A184" s="10"/>
      <c r="B184" s="10"/>
      <c r="C184" s="10"/>
      <c r="D184" s="10"/>
      <c r="E184" s="10"/>
      <c r="F184" s="10"/>
    </row>
    <row r="185" spans="1:6" ht="12.75">
      <c r="A185" s="10"/>
      <c r="B185" s="10"/>
      <c r="C185" s="10"/>
      <c r="D185" s="10"/>
      <c r="E185" s="10"/>
      <c r="F185" s="10"/>
    </row>
    <row r="186" spans="1:6" ht="12.75">
      <c r="A186" s="10"/>
      <c r="B186" s="10"/>
      <c r="C186" s="10"/>
      <c r="D186" s="10"/>
      <c r="E186" s="10"/>
      <c r="F186" s="10"/>
    </row>
    <row r="187" spans="1:6" ht="12.75">
      <c r="A187" s="10"/>
      <c r="B187" s="10"/>
      <c r="C187" s="10"/>
      <c r="D187" s="10"/>
      <c r="E187" s="10"/>
      <c r="F187" s="10"/>
    </row>
    <row r="188" spans="1:6" ht="12.75">
      <c r="A188" s="10"/>
      <c r="B188" s="10"/>
      <c r="C188" s="10"/>
      <c r="D188" s="10"/>
      <c r="E188" s="10"/>
      <c r="F188" s="10"/>
    </row>
    <row r="189" spans="1:6" ht="12.75">
      <c r="A189" s="10"/>
      <c r="B189" s="10"/>
      <c r="C189" s="10"/>
      <c r="D189" s="10"/>
      <c r="E189" s="10"/>
      <c r="F189" s="10"/>
    </row>
    <row r="190" spans="1:6" ht="12.75">
      <c r="A190" s="10"/>
      <c r="B190" s="10"/>
      <c r="C190" s="10"/>
      <c r="D190" s="10"/>
      <c r="E190" s="10"/>
      <c r="F190" s="10"/>
    </row>
    <row r="191" spans="1:6" ht="12.75">
      <c r="A191" s="10"/>
      <c r="B191" s="10"/>
      <c r="C191" s="10"/>
      <c r="D191" s="10"/>
      <c r="E191" s="10"/>
      <c r="F191" s="10"/>
    </row>
    <row r="192" spans="1:6" ht="12.75">
      <c r="A192" s="10"/>
      <c r="B192" s="10"/>
      <c r="C192" s="10"/>
      <c r="D192" s="10"/>
      <c r="E192" s="10"/>
      <c r="F192" s="10"/>
    </row>
    <row r="193" spans="1:6" ht="12.75">
      <c r="A193" s="10"/>
      <c r="B193" s="10"/>
      <c r="C193" s="10"/>
      <c r="D193" s="10"/>
      <c r="E193" s="10"/>
      <c r="F193" s="10"/>
    </row>
    <row r="194" spans="1:6" ht="12.75">
      <c r="A194" s="10"/>
      <c r="B194" s="10"/>
      <c r="C194" s="10"/>
      <c r="D194" s="10"/>
      <c r="E194" s="10"/>
      <c r="F194" s="10"/>
    </row>
    <row r="195" spans="1:6" ht="12.75">
      <c r="A195" s="10"/>
      <c r="B195" s="10"/>
      <c r="C195" s="10"/>
      <c r="D195" s="10"/>
      <c r="E195" s="10"/>
      <c r="F195" s="10"/>
    </row>
    <row r="196" spans="1:6" ht="12.75">
      <c r="A196" s="10"/>
      <c r="B196" s="10"/>
      <c r="C196" s="10"/>
      <c r="D196" s="10"/>
      <c r="E196" s="10"/>
      <c r="F196" s="10"/>
    </row>
    <row r="197" spans="1:6" ht="12.75">
      <c r="A197" s="10"/>
      <c r="B197" s="10"/>
      <c r="C197" s="10"/>
      <c r="D197" s="10"/>
      <c r="E197" s="10"/>
      <c r="F197" s="10"/>
    </row>
    <row r="198" spans="1:6" ht="12.75">
      <c r="A198" s="10"/>
      <c r="B198" s="10"/>
      <c r="C198" s="10"/>
      <c r="D198" s="10"/>
      <c r="E198" s="10"/>
      <c r="F198" s="10"/>
    </row>
    <row r="199" spans="1:6" ht="12.75">
      <c r="A199" s="10"/>
      <c r="B199" s="10"/>
      <c r="C199" s="10"/>
      <c r="D199" s="10"/>
      <c r="E199" s="10"/>
      <c r="F199" s="10"/>
    </row>
    <row r="200" spans="1:6" ht="12.75">
      <c r="A200" s="10"/>
      <c r="B200" s="10"/>
      <c r="C200" s="10"/>
      <c r="D200" s="10"/>
      <c r="E200" s="10"/>
      <c r="F200" s="10"/>
    </row>
    <row r="201" spans="1:6" ht="12.75">
      <c r="A201" s="10"/>
      <c r="B201" s="10"/>
      <c r="C201" s="10"/>
      <c r="D201" s="10"/>
      <c r="E201" s="10"/>
      <c r="F201" s="10"/>
    </row>
    <row r="202" spans="1:6" ht="12.75">
      <c r="A202" s="10"/>
      <c r="B202" s="10"/>
      <c r="C202" s="10"/>
      <c r="D202" s="10"/>
      <c r="E202" s="10"/>
      <c r="F202" s="10"/>
    </row>
    <row r="203" spans="1:6" ht="12.75">
      <c r="A203" s="10"/>
      <c r="B203" s="10"/>
      <c r="C203" s="10"/>
      <c r="D203" s="10"/>
      <c r="E203" s="10"/>
      <c r="F203" s="10"/>
    </row>
    <row r="204" spans="1:6" ht="12.75">
      <c r="A204" s="10"/>
      <c r="B204" s="10"/>
      <c r="C204" s="10"/>
      <c r="D204" s="10"/>
      <c r="E204" s="10"/>
      <c r="F204" s="10"/>
    </row>
    <row r="205" spans="1:6" ht="12.75">
      <c r="A205" s="10"/>
      <c r="B205" s="10"/>
      <c r="C205" s="10"/>
      <c r="D205" s="10"/>
      <c r="E205" s="10"/>
      <c r="F205" s="10"/>
    </row>
    <row r="206" spans="1:6" ht="12.75">
      <c r="A206" s="10"/>
      <c r="B206" s="10"/>
      <c r="C206" s="10"/>
      <c r="D206" s="10"/>
      <c r="E206" s="10"/>
      <c r="F206" s="10"/>
    </row>
    <row r="207" spans="1:6" ht="12.75">
      <c r="A207" s="10"/>
      <c r="B207" s="10"/>
      <c r="C207" s="10"/>
      <c r="D207" s="10"/>
      <c r="E207" s="10"/>
      <c r="F207" s="10"/>
    </row>
    <row r="208" spans="1:6" ht="12.75">
      <c r="A208" s="10"/>
      <c r="B208" s="10"/>
      <c r="C208" s="10"/>
      <c r="D208" s="10"/>
      <c r="E208" s="10"/>
      <c r="F208" s="10"/>
    </row>
    <row r="209" spans="1:6" ht="12.75">
      <c r="A209" s="10"/>
      <c r="B209" s="10"/>
      <c r="C209" s="10"/>
      <c r="D209" s="10"/>
      <c r="E209" s="10"/>
      <c r="F209" s="10"/>
    </row>
    <row r="210" spans="1:6" ht="12.75">
      <c r="A210" s="10"/>
      <c r="B210" s="10"/>
      <c r="C210" s="10"/>
      <c r="D210" s="10"/>
      <c r="E210" s="10"/>
      <c r="F210" s="10"/>
    </row>
    <row r="211" spans="1:6" ht="12.75">
      <c r="A211" s="10"/>
      <c r="B211" s="10"/>
      <c r="C211" s="10"/>
      <c r="D211" s="10"/>
      <c r="E211" s="10"/>
      <c r="F211" s="10"/>
    </row>
    <row r="212" spans="1:6" ht="12.75">
      <c r="A212" s="10"/>
      <c r="B212" s="10"/>
      <c r="C212" s="10"/>
      <c r="D212" s="10"/>
      <c r="E212" s="10"/>
      <c r="F212" s="10"/>
    </row>
    <row r="213" spans="1:6" ht="12.75">
      <c r="A213" s="10"/>
      <c r="B213" s="10"/>
      <c r="C213" s="10"/>
      <c r="D213" s="10"/>
      <c r="E213" s="10"/>
      <c r="F213" s="10"/>
    </row>
    <row r="214" spans="1:6" ht="12.75">
      <c r="A214" s="10"/>
      <c r="B214" s="10"/>
      <c r="C214" s="10"/>
      <c r="D214" s="10"/>
      <c r="E214" s="10"/>
      <c r="F214" s="10"/>
    </row>
    <row r="215" spans="1:6" ht="12.75">
      <c r="A215" s="10"/>
      <c r="B215" s="10"/>
      <c r="C215" s="10"/>
      <c r="D215" s="10"/>
      <c r="E215" s="10"/>
      <c r="F215" s="10"/>
    </row>
    <row r="216" spans="1:6" ht="12.75">
      <c r="A216" s="10"/>
      <c r="B216" s="10"/>
      <c r="C216" s="10"/>
      <c r="D216" s="10"/>
      <c r="E216" s="10"/>
      <c r="F216" s="10"/>
    </row>
    <row r="217" spans="1:6" ht="12.75">
      <c r="A217" s="10"/>
      <c r="B217" s="10"/>
      <c r="C217" s="10"/>
      <c r="D217" s="10"/>
      <c r="E217" s="10"/>
      <c r="F217" s="10"/>
    </row>
    <row r="218" spans="1:6" ht="12.75">
      <c r="A218" s="10"/>
      <c r="B218" s="10"/>
      <c r="C218" s="10"/>
      <c r="D218" s="10"/>
      <c r="E218" s="10"/>
      <c r="F218" s="10"/>
    </row>
    <row r="219" spans="1:6" ht="12.75">
      <c r="A219" s="10"/>
      <c r="B219" s="10"/>
      <c r="C219" s="10"/>
      <c r="D219" s="10"/>
      <c r="E219" s="10"/>
      <c r="F219" s="10"/>
    </row>
    <row r="220" spans="1:6" ht="12.75">
      <c r="A220" s="10"/>
      <c r="B220" s="10"/>
      <c r="C220" s="10"/>
      <c r="D220" s="10"/>
      <c r="E220" s="10"/>
      <c r="F220" s="10"/>
    </row>
    <row r="221" spans="1:6" ht="12.75">
      <c r="A221" s="10"/>
      <c r="B221" s="10"/>
      <c r="C221" s="10"/>
      <c r="D221" s="10"/>
      <c r="E221" s="10"/>
      <c r="F221" s="10"/>
    </row>
    <row r="222" spans="1:6" ht="12.75">
      <c r="A222" s="10"/>
      <c r="B222" s="10"/>
      <c r="C222" s="10"/>
      <c r="D222" s="10"/>
      <c r="E222" s="10"/>
      <c r="F222" s="10"/>
    </row>
    <row r="223" spans="1:6" ht="12.75">
      <c r="A223" s="10"/>
      <c r="B223" s="10"/>
      <c r="C223" s="10"/>
      <c r="D223" s="10"/>
      <c r="E223" s="10"/>
      <c r="F223" s="10"/>
    </row>
    <row r="224" spans="1:6" ht="12.75">
      <c r="A224" s="10"/>
      <c r="B224" s="10"/>
      <c r="C224" s="10"/>
      <c r="D224" s="10"/>
      <c r="E224" s="10"/>
      <c r="F224" s="10"/>
    </row>
    <row r="225" spans="1:6" ht="12.75">
      <c r="A225" s="10"/>
      <c r="B225" s="10"/>
      <c r="C225" s="10"/>
      <c r="D225" s="10"/>
      <c r="E225" s="10"/>
      <c r="F225" s="10"/>
    </row>
    <row r="226" spans="1:6" ht="12.75">
      <c r="A226" s="10"/>
      <c r="B226" s="10"/>
      <c r="C226" s="10"/>
      <c r="D226" s="10"/>
      <c r="E226" s="10"/>
      <c r="F226" s="10"/>
    </row>
    <row r="227" spans="1:6" ht="12.75">
      <c r="A227" s="10"/>
      <c r="B227" s="10"/>
      <c r="C227" s="10"/>
      <c r="D227" s="10"/>
      <c r="E227" s="10"/>
      <c r="F227" s="10"/>
    </row>
    <row r="228" spans="1:6" ht="12.75">
      <c r="A228" s="10"/>
      <c r="B228" s="10"/>
      <c r="C228" s="10"/>
      <c r="D228" s="10"/>
      <c r="E228" s="10"/>
      <c r="F228" s="10"/>
    </row>
    <row r="229" spans="1:6" ht="12.75">
      <c r="A229" s="10"/>
      <c r="B229" s="10"/>
      <c r="C229" s="10"/>
      <c r="D229" s="10"/>
      <c r="E229" s="10"/>
      <c r="F229" s="10"/>
    </row>
    <row r="230" spans="1:6" ht="12.75">
      <c r="A230" s="10"/>
      <c r="B230" s="10"/>
      <c r="C230" s="10"/>
      <c r="D230" s="10"/>
      <c r="E230" s="10"/>
      <c r="F230" s="10"/>
    </row>
    <row r="231" spans="1:6" ht="12.75">
      <c r="A231" s="10"/>
      <c r="B231" s="10"/>
      <c r="C231" s="10"/>
      <c r="D231" s="10"/>
      <c r="E231" s="10"/>
      <c r="F231" s="10"/>
    </row>
    <row r="232" spans="1:6" ht="12.75">
      <c r="A232" s="10"/>
      <c r="B232" s="10"/>
      <c r="C232" s="10"/>
      <c r="D232" s="10"/>
      <c r="E232" s="10"/>
      <c r="F232" s="10"/>
    </row>
    <row r="233" spans="1:6" ht="12.75">
      <c r="A233" s="10"/>
      <c r="B233" s="10"/>
      <c r="C233" s="10"/>
      <c r="D233" s="10"/>
      <c r="E233" s="10"/>
      <c r="F233" s="10"/>
    </row>
    <row r="234" spans="1:6" ht="12.75">
      <c r="A234" s="10"/>
      <c r="B234" s="10"/>
      <c r="C234" s="10"/>
      <c r="D234" s="10"/>
      <c r="E234" s="10"/>
      <c r="F234" s="10"/>
    </row>
    <row r="235" spans="1:6" ht="12.75">
      <c r="A235" s="10"/>
      <c r="B235" s="10"/>
      <c r="C235" s="10"/>
      <c r="D235" s="10"/>
      <c r="E235" s="10"/>
      <c r="F235" s="10"/>
    </row>
    <row r="236" spans="1:6" ht="12.75">
      <c r="A236" s="10"/>
      <c r="B236" s="10"/>
      <c r="C236" s="10"/>
      <c r="D236" s="10"/>
      <c r="E236" s="10"/>
      <c r="F236" s="10"/>
    </row>
    <row r="237" spans="1:6" ht="12.75">
      <c r="A237" s="10"/>
      <c r="B237" s="10"/>
      <c r="C237" s="10"/>
      <c r="D237" s="10"/>
      <c r="E237" s="10"/>
      <c r="F237" s="10"/>
    </row>
    <row r="238" spans="1:6" ht="12.75">
      <c r="A238" s="10"/>
      <c r="B238" s="10"/>
      <c r="C238" s="10"/>
      <c r="D238" s="10"/>
      <c r="E238" s="10"/>
      <c r="F238" s="10"/>
    </row>
    <row r="239" spans="1:6" ht="12.75">
      <c r="A239" s="10"/>
      <c r="B239" s="10"/>
      <c r="C239" s="10"/>
      <c r="D239" s="10"/>
      <c r="E239" s="10"/>
      <c r="F239" s="10"/>
    </row>
    <row r="240" spans="1:6" ht="12.75">
      <c r="A240" s="10"/>
      <c r="B240" s="10"/>
      <c r="C240" s="10"/>
      <c r="D240" s="10"/>
      <c r="E240" s="10"/>
      <c r="F240" s="10"/>
    </row>
    <row r="241" spans="1:6" ht="12.75">
      <c r="A241" s="10"/>
      <c r="B241" s="10"/>
      <c r="C241" s="10"/>
      <c r="D241" s="10"/>
      <c r="E241" s="10"/>
      <c r="F241" s="10"/>
    </row>
    <row r="242" spans="1:6" ht="12.75">
      <c r="A242" s="10"/>
      <c r="B242" s="10"/>
      <c r="C242" s="10"/>
      <c r="D242" s="10"/>
      <c r="E242" s="10"/>
      <c r="F242" s="10"/>
    </row>
    <row r="243" spans="1:6" ht="12.75">
      <c r="A243" s="10"/>
      <c r="B243" s="10"/>
      <c r="C243" s="10"/>
      <c r="D243" s="10"/>
      <c r="E243" s="10"/>
      <c r="F243" s="10"/>
    </row>
    <row r="244" spans="1:6" ht="12.75">
      <c r="A244" s="10"/>
      <c r="B244" s="10"/>
      <c r="C244" s="10"/>
      <c r="D244" s="10"/>
      <c r="E244" s="10"/>
      <c r="F244" s="10"/>
    </row>
    <row r="245" spans="1:6" ht="12.75">
      <c r="A245" s="10"/>
      <c r="B245" s="10"/>
      <c r="C245" s="10"/>
      <c r="D245" s="10"/>
      <c r="E245" s="10"/>
      <c r="F245" s="10"/>
    </row>
    <row r="246" spans="1:6" ht="12.75">
      <c r="A246" s="10"/>
      <c r="B246" s="10"/>
      <c r="C246" s="10"/>
      <c r="D246" s="10"/>
      <c r="E246" s="10"/>
      <c r="F246" s="10"/>
    </row>
    <row r="247" spans="1:6" ht="12.75">
      <c r="A247" s="10"/>
      <c r="B247" s="10"/>
      <c r="C247" s="10"/>
      <c r="D247" s="10"/>
      <c r="E247" s="10"/>
      <c r="F247" s="10"/>
    </row>
    <row r="248" spans="1:6" ht="12.75">
      <c r="A248" s="10"/>
      <c r="B248" s="10"/>
      <c r="C248" s="10"/>
      <c r="D248" s="10"/>
      <c r="E248" s="10"/>
      <c r="F248" s="10"/>
    </row>
    <row r="249" spans="1:6" ht="12.75">
      <c r="A249" s="10"/>
      <c r="B249" s="10"/>
      <c r="C249" s="10"/>
      <c r="D249" s="10"/>
      <c r="E249" s="10"/>
      <c r="F249" s="10"/>
    </row>
    <row r="250" spans="1:6" ht="12.75">
      <c r="A250" s="10"/>
      <c r="B250" s="10"/>
      <c r="C250" s="10"/>
      <c r="D250" s="10"/>
      <c r="E250" s="10"/>
      <c r="F250" s="10"/>
    </row>
    <row r="251" spans="1:6" ht="12.75">
      <c r="A251" s="10"/>
      <c r="B251" s="10"/>
      <c r="C251" s="10"/>
      <c r="D251" s="10"/>
      <c r="E251" s="10"/>
      <c r="F251" s="10"/>
    </row>
    <row r="252" spans="1:6" ht="12.75">
      <c r="A252" s="10"/>
      <c r="B252" s="10"/>
      <c r="C252" s="10"/>
      <c r="D252" s="10"/>
      <c r="E252" s="10"/>
      <c r="F252" s="10"/>
    </row>
    <row r="253" spans="1:6" ht="12.75">
      <c r="A253" s="10"/>
      <c r="B253" s="10"/>
      <c r="C253" s="10"/>
      <c r="D253" s="10"/>
      <c r="E253" s="10"/>
      <c r="F253" s="10"/>
    </row>
    <row r="254" spans="1:6" ht="12.75">
      <c r="A254" s="10"/>
      <c r="B254" s="10"/>
      <c r="C254" s="10"/>
      <c r="D254" s="10"/>
      <c r="E254" s="10"/>
      <c r="F254" s="10"/>
    </row>
    <row r="255" spans="1:6" ht="12.75">
      <c r="A255" s="10"/>
      <c r="B255" s="10"/>
      <c r="C255" s="10"/>
      <c r="D255" s="10"/>
      <c r="E255" s="10"/>
      <c r="F255" s="10"/>
    </row>
    <row r="256" spans="1:6" ht="12.75">
      <c r="A256" s="10"/>
      <c r="B256" s="10"/>
      <c r="C256" s="10"/>
      <c r="D256" s="10"/>
      <c r="E256" s="10"/>
      <c r="F256" s="10"/>
    </row>
  </sheetData>
  <sheetProtection/>
  <mergeCells count="15">
    <mergeCell ref="A54:F54"/>
    <mergeCell ref="A56:C56"/>
    <mergeCell ref="A58:C58"/>
    <mergeCell ref="A72:B72"/>
    <mergeCell ref="E70:G70"/>
    <mergeCell ref="A95:C95"/>
    <mergeCell ref="A73:B73"/>
    <mergeCell ref="A92:C92"/>
    <mergeCell ref="A37:F37"/>
    <mergeCell ref="D17:E17"/>
    <mergeCell ref="A36:F36"/>
    <mergeCell ref="A3:F3"/>
    <mergeCell ref="A4:F4"/>
    <mergeCell ref="A14:F14"/>
    <mergeCell ref="D16:E16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N145"/>
  <sheetViews>
    <sheetView tabSelected="1" zoomScalePageLayoutView="0" workbookViewId="0" topLeftCell="A94">
      <selection activeCell="D81" sqref="D81:H81"/>
    </sheetView>
  </sheetViews>
  <sheetFormatPr defaultColWidth="9.00390625" defaultRowHeight="12.75"/>
  <cols>
    <col min="1" max="1" width="25.50390625" style="0" customWidth="1"/>
    <col min="2" max="2" width="10.50390625" style="0" customWidth="1"/>
    <col min="3" max="3" width="17.375" style="0" customWidth="1"/>
    <col min="4" max="4" width="11.625" style="0" customWidth="1"/>
    <col min="5" max="5" width="12.625" style="0" customWidth="1"/>
    <col min="6" max="6" width="11.50390625" style="0" customWidth="1"/>
    <col min="7" max="7" width="10.50390625" style="0" customWidth="1"/>
    <col min="14" max="14" width="20.875" style="0" customWidth="1"/>
  </cols>
  <sheetData>
    <row r="1" spans="1:6" ht="12.75">
      <c r="A1" s="8"/>
      <c r="B1" s="8"/>
      <c r="C1" s="8"/>
      <c r="D1" s="8"/>
      <c r="E1" s="8"/>
      <c r="F1" s="8"/>
    </row>
    <row r="2" spans="1:6" ht="12.75">
      <c r="A2" s="8"/>
      <c r="B2" s="8"/>
      <c r="C2" s="8"/>
      <c r="D2" s="8"/>
      <c r="E2" s="8"/>
      <c r="F2" s="8"/>
    </row>
    <row r="3" spans="1:6" ht="12.75">
      <c r="A3" s="8"/>
      <c r="B3" s="8"/>
      <c r="C3" s="8"/>
      <c r="D3" s="8"/>
      <c r="E3" s="8"/>
      <c r="F3" s="8"/>
    </row>
    <row r="4" spans="1:6" ht="12.75">
      <c r="A4" s="216" t="s">
        <v>448</v>
      </c>
      <c r="B4" s="216"/>
      <c r="C4" s="216"/>
      <c r="D4" s="216"/>
      <c r="E4" s="216"/>
      <c r="F4" s="216"/>
    </row>
    <row r="5" spans="1:6" ht="12.75">
      <c r="A5" s="228" t="s">
        <v>28</v>
      </c>
      <c r="B5" s="228"/>
      <c r="C5" s="228"/>
      <c r="D5" s="228"/>
      <c r="E5" s="228"/>
      <c r="F5" s="228"/>
    </row>
    <row r="6" spans="1:6" ht="12.75">
      <c r="A6" s="39"/>
      <c r="B6" s="65" t="s">
        <v>26</v>
      </c>
      <c r="C6" s="217" t="s">
        <v>130</v>
      </c>
      <c r="D6" s="228"/>
      <c r="E6" s="9" t="s">
        <v>131</v>
      </c>
      <c r="F6" s="10"/>
    </row>
    <row r="7" spans="1:6" ht="12.75">
      <c r="A7" s="39"/>
      <c r="B7" s="9"/>
      <c r="C7" s="9"/>
      <c r="D7" s="10"/>
      <c r="E7" s="9"/>
      <c r="F7" s="10"/>
    </row>
    <row r="8" spans="1:6" ht="12.75">
      <c r="A8" s="39" t="s">
        <v>21</v>
      </c>
      <c r="B8" s="40"/>
      <c r="C8" s="40"/>
      <c r="D8" s="40"/>
      <c r="E8" s="9" t="s">
        <v>132</v>
      </c>
      <c r="F8" s="10"/>
    </row>
    <row r="9" spans="1:6" ht="12.75">
      <c r="A9" s="66" t="s">
        <v>262</v>
      </c>
      <c r="B9" s="67"/>
      <c r="C9" s="67"/>
      <c r="D9" s="67"/>
      <c r="E9" s="68" t="s">
        <v>706</v>
      </c>
      <c r="F9" s="69"/>
    </row>
    <row r="10" spans="1:6" ht="12.75">
      <c r="A10" s="66" t="s">
        <v>263</v>
      </c>
      <c r="B10" s="67"/>
      <c r="C10" s="67"/>
      <c r="D10" s="67"/>
      <c r="E10" s="68" t="s">
        <v>352</v>
      </c>
      <c r="F10" s="69"/>
    </row>
    <row r="11" spans="1:6" ht="12.75">
      <c r="A11" s="66" t="s">
        <v>264</v>
      </c>
      <c r="B11" s="68"/>
      <c r="C11" s="69"/>
      <c r="D11" s="69"/>
      <c r="E11" s="9" t="s">
        <v>530</v>
      </c>
      <c r="F11" s="9"/>
    </row>
    <row r="12" spans="1:6" ht="12.75">
      <c r="A12" s="39" t="s">
        <v>265</v>
      </c>
      <c r="B12" s="40"/>
      <c r="C12" s="40"/>
      <c r="D12" s="40"/>
      <c r="E12" s="9" t="s">
        <v>390</v>
      </c>
      <c r="F12" s="9"/>
    </row>
    <row r="13" spans="1:6" ht="12.75">
      <c r="A13" s="39" t="s">
        <v>455</v>
      </c>
      <c r="B13" s="39"/>
      <c r="C13" s="40"/>
      <c r="D13" s="40"/>
      <c r="E13" s="9"/>
      <c r="F13" s="10"/>
    </row>
    <row r="14" spans="1:6" ht="12.75">
      <c r="A14" s="39"/>
      <c r="B14" s="40"/>
      <c r="C14" s="40"/>
      <c r="D14" s="40"/>
      <c r="E14" s="9"/>
      <c r="F14" s="10"/>
    </row>
    <row r="15" spans="1:6" ht="12.75">
      <c r="A15" s="217" t="s">
        <v>578</v>
      </c>
      <c r="B15" s="217"/>
      <c r="C15" s="217"/>
      <c r="D15" s="217"/>
      <c r="E15" s="217"/>
      <c r="F15" s="217"/>
    </row>
    <row r="16" spans="1:6" ht="12.75">
      <c r="A16" s="65"/>
      <c r="B16" s="65"/>
      <c r="C16" s="65"/>
      <c r="D16" s="65"/>
      <c r="E16" s="65"/>
      <c r="F16" s="65"/>
    </row>
    <row r="17" spans="1:6" ht="12.75">
      <c r="A17" s="70" t="s">
        <v>0</v>
      </c>
      <c r="B17" s="71" t="s">
        <v>23</v>
      </c>
      <c r="C17" s="71" t="s">
        <v>5</v>
      </c>
      <c r="D17" s="229" t="s">
        <v>24</v>
      </c>
      <c r="E17" s="230"/>
      <c r="F17" s="71" t="s">
        <v>7</v>
      </c>
    </row>
    <row r="18" spans="1:6" ht="12.75">
      <c r="A18" s="72" t="s">
        <v>1</v>
      </c>
      <c r="B18" s="73" t="s">
        <v>2</v>
      </c>
      <c r="C18" s="73" t="s">
        <v>2</v>
      </c>
      <c r="D18" s="231" t="s">
        <v>450</v>
      </c>
      <c r="E18" s="232"/>
      <c r="F18" s="73" t="s">
        <v>8</v>
      </c>
    </row>
    <row r="19" spans="1:6" ht="12.75">
      <c r="A19" s="72"/>
      <c r="B19" s="74" t="s">
        <v>3</v>
      </c>
      <c r="C19" s="74" t="s">
        <v>3</v>
      </c>
      <c r="D19" s="75" t="s">
        <v>2</v>
      </c>
      <c r="E19" s="76" t="s">
        <v>6</v>
      </c>
      <c r="F19" s="73"/>
    </row>
    <row r="20" spans="1:6" ht="12.75">
      <c r="A20" s="77"/>
      <c r="B20" s="75" t="s">
        <v>4</v>
      </c>
      <c r="C20" s="75" t="s">
        <v>4</v>
      </c>
      <c r="D20" s="75" t="s">
        <v>4</v>
      </c>
      <c r="E20" s="75" t="s">
        <v>4</v>
      </c>
      <c r="F20" s="74"/>
    </row>
    <row r="21" spans="1:6" ht="12.75">
      <c r="A21" s="167" t="s">
        <v>652</v>
      </c>
      <c r="B21" s="76">
        <v>489216.61</v>
      </c>
      <c r="C21" s="76">
        <v>622829.5</v>
      </c>
      <c r="D21" s="76">
        <v>-7202.7</v>
      </c>
      <c r="E21" s="76">
        <v>-50057.93</v>
      </c>
      <c r="F21" s="70"/>
    </row>
    <row r="22" spans="1:6" ht="12.75">
      <c r="A22" s="76" t="s">
        <v>11</v>
      </c>
      <c r="B22" s="76">
        <v>72525.17</v>
      </c>
      <c r="C22" s="76">
        <v>84777.54</v>
      </c>
      <c r="D22" s="76">
        <v>1971.26</v>
      </c>
      <c r="E22" s="76">
        <v>-4102.11</v>
      </c>
      <c r="F22" s="72"/>
    </row>
    <row r="23" spans="1:6" ht="12.75">
      <c r="A23" s="76" t="s">
        <v>49</v>
      </c>
      <c r="B23" s="76">
        <v>621835.63</v>
      </c>
      <c r="C23" s="76">
        <v>611829.64</v>
      </c>
      <c r="D23" s="76">
        <v>237248.04</v>
      </c>
      <c r="E23" s="76">
        <v>161855.74</v>
      </c>
      <c r="F23" s="72"/>
    </row>
    <row r="24" spans="1:6" ht="12.75">
      <c r="A24" s="62" t="s">
        <v>65</v>
      </c>
      <c r="B24" s="62">
        <f>SUM(B21:B23)</f>
        <v>1183577.4100000001</v>
      </c>
      <c r="C24" s="62">
        <f>SUM(C21:C23)</f>
        <v>1319436.6800000002</v>
      </c>
      <c r="D24" s="62">
        <f>SUM(D21:D23)</f>
        <v>232016.6</v>
      </c>
      <c r="E24" s="62">
        <f>SUM(E21:E23)</f>
        <v>107695.69999999998</v>
      </c>
      <c r="F24" s="78"/>
    </row>
    <row r="25" spans="1:6" ht="12.75">
      <c r="A25" s="76" t="s">
        <v>318</v>
      </c>
      <c r="B25" s="76">
        <v>-42556.03</v>
      </c>
      <c r="C25" s="76">
        <v>50827.63</v>
      </c>
      <c r="D25" s="76">
        <v>-7574.97</v>
      </c>
      <c r="E25" s="76">
        <v>-7574.97</v>
      </c>
      <c r="F25" s="78"/>
    </row>
    <row r="26" spans="1:6" ht="12.75">
      <c r="A26" s="62" t="s">
        <v>13</v>
      </c>
      <c r="B26" s="62">
        <f>SUM(B24:B25)</f>
        <v>1141021.3800000001</v>
      </c>
      <c r="C26" s="62">
        <f>SUM(C24:C25)</f>
        <v>1370264.31</v>
      </c>
      <c r="D26" s="62">
        <f>SUM(D24:D25)</f>
        <v>224441.63</v>
      </c>
      <c r="E26" s="62">
        <f>SUM(E24:E25)</f>
        <v>100120.72999999998</v>
      </c>
      <c r="F26" s="79">
        <v>93</v>
      </c>
    </row>
    <row r="27" spans="1:6" ht="12.75">
      <c r="A27" s="62"/>
      <c r="B27" s="62"/>
      <c r="C27" s="62"/>
      <c r="D27" s="62"/>
      <c r="E27" s="62"/>
      <c r="F27" s="78"/>
    </row>
    <row r="28" spans="1:6" ht="12.75">
      <c r="A28" s="62"/>
      <c r="B28" s="62"/>
      <c r="C28" s="62"/>
      <c r="D28" s="76"/>
      <c r="E28" s="76"/>
      <c r="F28" s="78"/>
    </row>
    <row r="29" spans="1:6" ht="12.75">
      <c r="A29" s="81" t="s">
        <v>71</v>
      </c>
      <c r="B29" s="82">
        <v>724331.85</v>
      </c>
      <c r="C29" s="76">
        <v>617604.54</v>
      </c>
      <c r="D29" s="76"/>
      <c r="E29" s="76"/>
      <c r="F29" s="78"/>
    </row>
    <row r="30" spans="1:6" ht="12.75">
      <c r="A30" s="81" t="s">
        <v>72</v>
      </c>
      <c r="B30" s="82">
        <v>603435.24</v>
      </c>
      <c r="C30" s="76">
        <v>569098.4</v>
      </c>
      <c r="D30" s="76"/>
      <c r="E30" s="76"/>
      <c r="F30" s="78"/>
    </row>
    <row r="31" spans="1:6" ht="12.75">
      <c r="A31" s="81" t="s">
        <v>79</v>
      </c>
      <c r="B31" s="82">
        <v>341296.54</v>
      </c>
      <c r="C31" s="76">
        <v>324229.34</v>
      </c>
      <c r="D31" s="76"/>
      <c r="E31" s="76"/>
      <c r="F31" s="78"/>
    </row>
    <row r="32" spans="1:6" ht="12.75">
      <c r="A32" s="81"/>
      <c r="B32" s="82"/>
      <c r="C32" s="76"/>
      <c r="D32" s="76"/>
      <c r="E32" s="76"/>
      <c r="F32" s="78"/>
    </row>
    <row r="33" spans="1:6" ht="12.75">
      <c r="A33" s="81" t="s">
        <v>73</v>
      </c>
      <c r="B33" s="83">
        <f>SUM(B29:B31)</f>
        <v>1669063.63</v>
      </c>
      <c r="C33" s="62">
        <f>SUM(C29:C31)</f>
        <v>1510932.28</v>
      </c>
      <c r="D33" s="62"/>
      <c r="E33" s="62"/>
      <c r="F33" s="79"/>
    </row>
    <row r="34" spans="1:6" ht="12.75">
      <c r="A34" s="84"/>
      <c r="B34" s="85"/>
      <c r="C34" s="86"/>
      <c r="D34" s="86"/>
      <c r="E34" s="86"/>
      <c r="F34" s="86"/>
    </row>
    <row r="35" spans="1:6" ht="12.75">
      <c r="A35" s="84"/>
      <c r="B35" s="85"/>
      <c r="C35" s="86"/>
      <c r="D35" s="86"/>
      <c r="E35" s="86"/>
      <c r="F35" s="86"/>
    </row>
    <row r="36" spans="1:6" ht="12.75">
      <c r="A36" s="216" t="s">
        <v>246</v>
      </c>
      <c r="B36" s="216"/>
      <c r="C36" s="216"/>
      <c r="D36" s="216"/>
      <c r="E36" s="216"/>
      <c r="F36" s="216"/>
    </row>
    <row r="37" spans="1:6" ht="12.75">
      <c r="A37" s="216" t="s">
        <v>247</v>
      </c>
      <c r="B37" s="216"/>
      <c r="C37" s="216"/>
      <c r="D37" s="216"/>
      <c r="E37" s="216"/>
      <c r="F37" s="216"/>
    </row>
    <row r="38" spans="1:6" ht="12.75">
      <c r="A38" s="63"/>
      <c r="B38" s="63"/>
      <c r="C38" s="63"/>
      <c r="D38" s="63"/>
      <c r="E38" s="63"/>
      <c r="F38" s="63"/>
    </row>
    <row r="39" spans="1:6" ht="12.75">
      <c r="A39" s="87" t="s">
        <v>456</v>
      </c>
      <c r="B39" s="88"/>
      <c r="C39" s="88"/>
      <c r="D39" s="88"/>
      <c r="E39" s="89"/>
      <c r="F39" s="89">
        <v>-271709.79</v>
      </c>
    </row>
    <row r="40" spans="1:6" ht="12.75">
      <c r="A40" s="90" t="s">
        <v>15</v>
      </c>
      <c r="B40" s="91"/>
      <c r="C40" s="91"/>
      <c r="D40" s="91"/>
      <c r="E40" s="92"/>
      <c r="F40" s="43"/>
    </row>
    <row r="41" spans="1:6" ht="12.75">
      <c r="A41" s="93" t="s">
        <v>253</v>
      </c>
      <c r="B41" s="94"/>
      <c r="C41" s="94"/>
      <c r="D41" s="47"/>
      <c r="E41" s="43"/>
      <c r="F41" s="43">
        <f>SUM(C25)</f>
        <v>50827.63</v>
      </c>
    </row>
    <row r="42" spans="1:6" ht="12.75">
      <c r="A42" s="172" t="s">
        <v>591</v>
      </c>
      <c r="B42" s="94"/>
      <c r="C42" s="94"/>
      <c r="D42" s="47"/>
      <c r="E42" s="43"/>
      <c r="F42" s="43">
        <v>232785.38</v>
      </c>
    </row>
    <row r="43" spans="1:6" ht="12.75">
      <c r="A43" s="93" t="s">
        <v>254</v>
      </c>
      <c r="B43" s="94"/>
      <c r="C43" s="94"/>
      <c r="D43" s="47"/>
      <c r="E43" s="43"/>
      <c r="F43" s="43"/>
    </row>
    <row r="44" spans="1:6" ht="12.75">
      <c r="A44" s="95" t="s">
        <v>14</v>
      </c>
      <c r="B44" s="96"/>
      <c r="C44" s="96"/>
      <c r="D44" s="96"/>
      <c r="E44" s="97"/>
      <c r="F44" s="97">
        <f>SUM(F41:F43)</f>
        <v>283613.01</v>
      </c>
    </row>
    <row r="45" spans="1:6" ht="12.75">
      <c r="A45" s="98" t="s">
        <v>391</v>
      </c>
      <c r="B45" s="99"/>
      <c r="C45" s="100"/>
      <c r="D45" s="100"/>
      <c r="E45" s="101"/>
      <c r="F45" s="43">
        <v>0</v>
      </c>
    </row>
    <row r="46" spans="1:6" ht="12.75">
      <c r="A46" s="98"/>
      <c r="B46" s="99"/>
      <c r="C46" s="100"/>
      <c r="D46" s="100"/>
      <c r="E46" s="101"/>
      <c r="F46" s="101"/>
    </row>
    <row r="47" spans="1:6" ht="12.75">
      <c r="A47" s="98" t="s">
        <v>16</v>
      </c>
      <c r="B47" s="99"/>
      <c r="C47" s="99"/>
      <c r="D47" s="99"/>
      <c r="E47" s="99"/>
      <c r="F47" s="80"/>
    </row>
    <row r="48" spans="1:6" ht="12.75">
      <c r="A48" s="102" t="s">
        <v>457</v>
      </c>
      <c r="B48" s="103"/>
      <c r="C48" s="103"/>
      <c r="D48" s="103"/>
      <c r="E48" s="103"/>
      <c r="F48" s="79">
        <f>SUM(F39+F44-F45)</f>
        <v>11903.22000000003</v>
      </c>
    </row>
    <row r="49" spans="1:6" ht="12.75">
      <c r="A49" s="86"/>
      <c r="B49" s="86"/>
      <c r="C49" s="86"/>
      <c r="D49" s="86"/>
      <c r="E49" s="86"/>
      <c r="F49" s="86"/>
    </row>
    <row r="50" spans="1:6" ht="12.75">
      <c r="A50" s="104"/>
      <c r="B50" s="39"/>
      <c r="C50" s="39"/>
      <c r="D50" s="39"/>
      <c r="E50" s="39"/>
      <c r="F50" s="39"/>
    </row>
    <row r="51" spans="1:6" ht="12.75">
      <c r="A51" s="104"/>
      <c r="B51" s="39"/>
      <c r="C51" s="39"/>
      <c r="D51" s="39"/>
      <c r="E51" s="39"/>
      <c r="F51" s="39"/>
    </row>
    <row r="52" spans="1:6" ht="12.75">
      <c r="A52" s="104"/>
      <c r="B52" s="39"/>
      <c r="C52" s="39"/>
      <c r="D52" s="39"/>
      <c r="E52" s="39"/>
      <c r="F52" s="39"/>
    </row>
    <row r="53" spans="1:6" ht="12.75">
      <c r="A53" s="217" t="s">
        <v>601</v>
      </c>
      <c r="B53" s="217"/>
      <c r="C53" s="217"/>
      <c r="D53" s="217"/>
      <c r="E53" s="217"/>
      <c r="F53" s="217"/>
    </row>
    <row r="54" spans="1:6" ht="12.75">
      <c r="A54" s="65"/>
      <c r="B54" s="65"/>
      <c r="C54" s="65"/>
      <c r="D54" s="65"/>
      <c r="E54" s="65"/>
      <c r="F54" s="65"/>
    </row>
    <row r="55" spans="1:6" ht="12.75">
      <c r="A55" s="215" t="s">
        <v>458</v>
      </c>
      <c r="B55" s="215"/>
      <c r="C55" s="215"/>
      <c r="D55" s="106">
        <v>-2993.4</v>
      </c>
      <c r="E55" s="65"/>
      <c r="F55" s="65"/>
    </row>
    <row r="56" spans="1:6" ht="12.75">
      <c r="A56" s="107" t="s">
        <v>257</v>
      </c>
      <c r="B56" s="108"/>
      <c r="C56" s="108"/>
      <c r="D56" s="65"/>
      <c r="E56" s="65"/>
      <c r="F56" s="65"/>
    </row>
    <row r="57" spans="1:6" ht="12.75">
      <c r="A57" s="142" t="s">
        <v>498</v>
      </c>
      <c r="B57" s="109"/>
      <c r="C57" s="109"/>
      <c r="D57" s="110">
        <f>SUM(B24)</f>
        <v>1183577.4100000001</v>
      </c>
      <c r="E57" s="65"/>
      <c r="F57" s="65"/>
    </row>
    <row r="58" spans="1:6" ht="12.75">
      <c r="A58" s="109" t="s">
        <v>274</v>
      </c>
      <c r="B58" s="109"/>
      <c r="C58" s="109"/>
      <c r="D58" s="110">
        <v>0</v>
      </c>
      <c r="E58" s="65"/>
      <c r="F58" s="65"/>
    </row>
    <row r="59" spans="1:6" ht="12.75">
      <c r="A59" s="107" t="s">
        <v>268</v>
      </c>
      <c r="B59" s="107"/>
      <c r="C59" s="107"/>
      <c r="D59" s="106">
        <f>SUM(D57:D58)</f>
        <v>1183577.4100000001</v>
      </c>
      <c r="E59" s="65"/>
      <c r="F59" s="65"/>
    </row>
    <row r="60" spans="1:6" ht="12.75">
      <c r="A60" s="107"/>
      <c r="B60" s="107"/>
      <c r="C60" s="107"/>
      <c r="D60" s="111"/>
      <c r="E60" s="65"/>
      <c r="F60" s="65"/>
    </row>
    <row r="61" spans="1:6" ht="12.75">
      <c r="A61" s="107"/>
      <c r="B61" s="108"/>
      <c r="C61" s="108"/>
      <c r="D61" s="65"/>
      <c r="E61" s="65"/>
      <c r="F61" s="65"/>
    </row>
    <row r="62" spans="1:6" ht="12.75">
      <c r="A62" s="107"/>
      <c r="B62" s="108"/>
      <c r="C62" s="108"/>
      <c r="D62" s="65"/>
      <c r="E62" s="65"/>
      <c r="F62" s="65"/>
    </row>
    <row r="63" spans="1:6" ht="12.75">
      <c r="A63" s="107"/>
      <c r="B63" s="108"/>
      <c r="C63" s="108"/>
      <c r="D63" s="65"/>
      <c r="E63" s="65"/>
      <c r="F63" s="65"/>
    </row>
    <row r="64" spans="1:6" ht="12.75">
      <c r="A64" s="107"/>
      <c r="B64" s="108"/>
      <c r="C64" s="108"/>
      <c r="D64" s="65"/>
      <c r="E64" s="65"/>
      <c r="F64" s="65"/>
    </row>
    <row r="65" spans="1:6" ht="12.75">
      <c r="A65" s="107"/>
      <c r="B65" s="108"/>
      <c r="C65" s="108"/>
      <c r="D65" s="65"/>
      <c r="E65" s="65"/>
      <c r="F65" s="65"/>
    </row>
    <row r="66" spans="1:6" ht="12.75">
      <c r="A66" s="107"/>
      <c r="B66" s="108"/>
      <c r="C66" s="108"/>
      <c r="D66" s="65"/>
      <c r="E66" s="65"/>
      <c r="F66" s="65"/>
    </row>
    <row r="67" spans="1:6" ht="12.75">
      <c r="A67" s="107"/>
      <c r="B67" s="108"/>
      <c r="C67" s="108"/>
      <c r="D67" s="65"/>
      <c r="E67" s="65"/>
      <c r="F67" s="65"/>
    </row>
    <row r="68" spans="1:6" ht="12.75">
      <c r="A68" s="107" t="s">
        <v>258</v>
      </c>
      <c r="B68" s="108"/>
      <c r="C68" s="108"/>
      <c r="D68" s="65"/>
      <c r="E68" s="65"/>
      <c r="F68" s="65"/>
    </row>
    <row r="69" spans="1:6" ht="12.75">
      <c r="A69" s="108" t="s">
        <v>111</v>
      </c>
      <c r="B69" s="108"/>
      <c r="C69" s="108"/>
      <c r="D69" s="65"/>
      <c r="E69" s="65"/>
      <c r="F69" s="65"/>
    </row>
    <row r="70" spans="1:7" ht="12.75">
      <c r="A70" s="32" t="s">
        <v>250</v>
      </c>
      <c r="B70" s="33"/>
      <c r="C70" s="34" t="s">
        <v>483</v>
      </c>
      <c r="D70" s="34" t="s">
        <v>66</v>
      </c>
      <c r="E70" s="226" t="s">
        <v>490</v>
      </c>
      <c r="F70" s="214"/>
      <c r="G70" s="227"/>
    </row>
    <row r="71" spans="1:14" ht="12.75">
      <c r="A71" s="35" t="s">
        <v>251</v>
      </c>
      <c r="B71" s="36"/>
      <c r="C71" s="46" t="s">
        <v>484</v>
      </c>
      <c r="D71" s="37" t="s">
        <v>4</v>
      </c>
      <c r="E71" s="154" t="s">
        <v>485</v>
      </c>
      <c r="F71" s="5" t="s">
        <v>486</v>
      </c>
      <c r="G71" s="5" t="s">
        <v>487</v>
      </c>
      <c r="N71" s="49"/>
    </row>
    <row r="72" spans="1:14" ht="12.75">
      <c r="A72" s="220" t="s">
        <v>249</v>
      </c>
      <c r="B72" s="221"/>
      <c r="C72" s="151" t="s">
        <v>260</v>
      </c>
      <c r="D72" s="112">
        <v>48682.27</v>
      </c>
      <c r="E72" s="13" t="s">
        <v>488</v>
      </c>
      <c r="F72" s="43">
        <v>1.39</v>
      </c>
      <c r="G72" s="76">
        <v>1.39</v>
      </c>
      <c r="I72" s="51"/>
      <c r="N72" s="44"/>
    </row>
    <row r="73" spans="1:9" ht="12.75">
      <c r="A73" s="220" t="s">
        <v>256</v>
      </c>
      <c r="B73" s="221"/>
      <c r="C73" s="151" t="s">
        <v>97</v>
      </c>
      <c r="D73" s="82">
        <v>309472.5</v>
      </c>
      <c r="E73" s="13" t="s">
        <v>488</v>
      </c>
      <c r="F73" s="186">
        <v>7.46</v>
      </c>
      <c r="G73" s="187">
        <v>9.11</v>
      </c>
      <c r="I73" s="51"/>
    </row>
    <row r="74" spans="1:7" ht="12.75">
      <c r="A74" s="114" t="s">
        <v>444</v>
      </c>
      <c r="B74" s="115"/>
      <c r="C74" s="151" t="s">
        <v>650</v>
      </c>
      <c r="D74" s="82">
        <v>13785.71</v>
      </c>
      <c r="E74" s="190" t="s">
        <v>624</v>
      </c>
      <c r="F74" s="235" t="s">
        <v>651</v>
      </c>
      <c r="G74" s="238"/>
    </row>
    <row r="75" spans="1:9" ht="12.75">
      <c r="A75" s="114" t="s">
        <v>67</v>
      </c>
      <c r="B75" s="115"/>
      <c r="C75" s="151" t="s">
        <v>597</v>
      </c>
      <c r="D75" s="116">
        <v>11149.31</v>
      </c>
      <c r="E75" s="13" t="s">
        <v>488</v>
      </c>
      <c r="F75" s="43">
        <v>0.31</v>
      </c>
      <c r="G75" s="76">
        <v>0.32</v>
      </c>
      <c r="I75" s="51"/>
    </row>
    <row r="76" spans="1:9" ht="12.75">
      <c r="A76" s="114" t="s">
        <v>68</v>
      </c>
      <c r="B76" s="115"/>
      <c r="C76" s="151"/>
      <c r="D76" s="116"/>
      <c r="E76" s="13"/>
      <c r="F76" s="43"/>
      <c r="G76" s="76"/>
      <c r="I76" s="51"/>
    </row>
    <row r="77" spans="1:9" ht="12.75">
      <c r="A77" s="117" t="s">
        <v>78</v>
      </c>
      <c r="B77" s="118"/>
      <c r="C77" s="151" t="s">
        <v>76</v>
      </c>
      <c r="D77" s="116">
        <v>2393.52</v>
      </c>
      <c r="E77" s="13" t="s">
        <v>488</v>
      </c>
      <c r="F77" s="43">
        <v>0.06</v>
      </c>
      <c r="G77" s="76">
        <v>0.07</v>
      </c>
      <c r="I77" s="51"/>
    </row>
    <row r="78" spans="1:9" ht="12.75">
      <c r="A78" s="143" t="s">
        <v>492</v>
      </c>
      <c r="B78" s="118"/>
      <c r="C78" s="151" t="s">
        <v>261</v>
      </c>
      <c r="D78" s="116">
        <v>42464.9</v>
      </c>
      <c r="E78" s="13" t="s">
        <v>488</v>
      </c>
      <c r="F78" s="43">
        <v>1.16</v>
      </c>
      <c r="G78" s="76">
        <v>1.23</v>
      </c>
      <c r="I78" s="51"/>
    </row>
    <row r="79" spans="1:9" ht="12.75">
      <c r="A79" s="177" t="s">
        <v>596</v>
      </c>
      <c r="B79" s="118"/>
      <c r="C79" s="151" t="s">
        <v>261</v>
      </c>
      <c r="D79" s="116">
        <v>13681.25</v>
      </c>
      <c r="E79" s="13" t="s">
        <v>491</v>
      </c>
      <c r="F79" s="76">
        <v>0.0222</v>
      </c>
      <c r="G79" s="76">
        <v>0.0222</v>
      </c>
      <c r="I79" s="51"/>
    </row>
    <row r="80" spans="1:9" ht="12.75">
      <c r="A80" s="135"/>
      <c r="B80" s="100"/>
      <c r="C80" s="188"/>
      <c r="D80" s="116"/>
      <c r="E80" s="13"/>
      <c r="F80" s="167" t="s">
        <v>648</v>
      </c>
      <c r="G80" s="167" t="s">
        <v>649</v>
      </c>
      <c r="I80" s="51"/>
    </row>
    <row r="81" spans="1:9" ht="12.75">
      <c r="A81" s="113" t="s">
        <v>11</v>
      </c>
      <c r="B81" s="47"/>
      <c r="C81" s="172" t="s">
        <v>647</v>
      </c>
      <c r="D81" s="208">
        <v>72525.17</v>
      </c>
      <c r="E81" s="198" t="s">
        <v>488</v>
      </c>
      <c r="F81" s="187">
        <v>2.3</v>
      </c>
      <c r="G81" s="187">
        <v>2.6</v>
      </c>
      <c r="H81" s="202"/>
      <c r="I81" s="51"/>
    </row>
    <row r="82" spans="1:7" ht="12.75">
      <c r="A82" s="135"/>
      <c r="B82" s="100"/>
      <c r="C82" s="116"/>
      <c r="D82" s="116"/>
      <c r="E82" s="13"/>
      <c r="F82" s="5" t="s">
        <v>493</v>
      </c>
      <c r="G82" s="5" t="s">
        <v>494</v>
      </c>
    </row>
    <row r="83" spans="1:8" ht="15">
      <c r="A83" s="177" t="s">
        <v>446</v>
      </c>
      <c r="B83" s="127"/>
      <c r="C83" s="151" t="s">
        <v>19</v>
      </c>
      <c r="D83" s="116">
        <v>638699.92</v>
      </c>
      <c r="E83" s="13" t="s">
        <v>489</v>
      </c>
      <c r="F83" s="76">
        <v>2.56</v>
      </c>
      <c r="G83" s="76">
        <v>2.76</v>
      </c>
      <c r="H83" s="45"/>
    </row>
    <row r="84" spans="1:8" ht="15">
      <c r="A84" s="177"/>
      <c r="B84" s="100"/>
      <c r="C84" s="151"/>
      <c r="D84" s="116"/>
      <c r="E84" s="13"/>
      <c r="F84" s="76"/>
      <c r="G84" s="76"/>
      <c r="H84" s="45"/>
    </row>
    <row r="85" spans="1:8" ht="15">
      <c r="A85" s="201"/>
      <c r="B85" s="100"/>
      <c r="C85" s="116"/>
      <c r="D85" s="116"/>
      <c r="F85" s="43"/>
      <c r="G85" s="5"/>
      <c r="H85" s="45"/>
    </row>
    <row r="86" spans="1:7" ht="12.75">
      <c r="A86" s="113" t="s">
        <v>269</v>
      </c>
      <c r="B86" s="43"/>
      <c r="C86" s="121"/>
      <c r="D86" s="121">
        <f>SUM(D72:D85)</f>
        <v>1152854.55</v>
      </c>
      <c r="E86" s="113"/>
      <c r="F86" s="43"/>
      <c r="G86" s="5"/>
    </row>
    <row r="87" spans="1:6" ht="12.75">
      <c r="A87" s="86"/>
      <c r="B87" s="44"/>
      <c r="C87" s="122"/>
      <c r="D87" s="123"/>
      <c r="E87" s="10"/>
      <c r="F87" s="10"/>
    </row>
    <row r="88" spans="1:6" ht="12.75">
      <c r="A88" s="44" t="s">
        <v>9</v>
      </c>
      <c r="B88" s="44"/>
      <c r="C88" s="122"/>
      <c r="D88" s="123">
        <v>34011.5</v>
      </c>
      <c r="E88" s="10" t="s">
        <v>276</v>
      </c>
      <c r="F88" s="10"/>
    </row>
    <row r="89" spans="1:6" ht="12.75">
      <c r="A89" s="42"/>
      <c r="B89" s="42"/>
      <c r="C89" s="42"/>
      <c r="D89" s="42"/>
      <c r="E89" s="42"/>
      <c r="F89" s="42"/>
    </row>
    <row r="90" spans="1:6" ht="12.75">
      <c r="A90" s="128" t="s">
        <v>275</v>
      </c>
      <c r="B90" s="128"/>
      <c r="C90" s="129"/>
      <c r="D90" s="130">
        <v>1031</v>
      </c>
      <c r="E90" s="40" t="s">
        <v>278</v>
      </c>
      <c r="F90" s="40"/>
    </row>
    <row r="91" spans="1:6" ht="12.75">
      <c r="A91" s="128" t="s">
        <v>279</v>
      </c>
      <c r="B91" s="128"/>
      <c r="C91" s="129"/>
      <c r="D91" s="130">
        <v>5775</v>
      </c>
      <c r="E91" s="40" t="s">
        <v>283</v>
      </c>
      <c r="F91" s="40"/>
    </row>
    <row r="92" spans="1:6" ht="12.75">
      <c r="A92" s="40" t="s">
        <v>282</v>
      </c>
      <c r="B92" s="40"/>
      <c r="C92" s="40"/>
      <c r="D92" s="40">
        <v>7584</v>
      </c>
      <c r="E92" s="40"/>
      <c r="F92" s="40"/>
    </row>
    <row r="93" spans="1:6" ht="12.75">
      <c r="A93" s="107" t="s">
        <v>270</v>
      </c>
      <c r="B93" s="39"/>
      <c r="C93" s="39"/>
      <c r="D93" s="124">
        <f>SUM(D86:D92)</f>
        <v>1201256.05</v>
      </c>
      <c r="E93" s="125"/>
      <c r="F93" s="125"/>
    </row>
    <row r="94" spans="1:6" ht="12.75">
      <c r="A94" s="215" t="s">
        <v>459</v>
      </c>
      <c r="B94" s="215"/>
      <c r="C94" s="215"/>
      <c r="D94" s="106">
        <f>SUM(D55+D59-D93)</f>
        <v>-20672.039999999804</v>
      </c>
      <c r="E94" s="125"/>
      <c r="F94" s="125"/>
    </row>
    <row r="95" spans="1:6" ht="12.75">
      <c r="A95" s="148" t="s">
        <v>501</v>
      </c>
      <c r="B95" s="125"/>
      <c r="C95" s="125"/>
      <c r="D95" s="106">
        <f>SUM(E24)</f>
        <v>107695.69999999998</v>
      </c>
      <c r="E95" s="125"/>
      <c r="F95" s="125"/>
    </row>
    <row r="96" spans="1:6" ht="12.75">
      <c r="A96" s="148" t="s">
        <v>502</v>
      </c>
      <c r="B96" s="125"/>
      <c r="C96" s="125"/>
      <c r="D96" s="106"/>
      <c r="E96" s="125"/>
      <c r="F96" s="125"/>
    </row>
    <row r="97" spans="1:6" ht="12.75">
      <c r="A97" s="212" t="s">
        <v>615</v>
      </c>
      <c r="B97" s="212"/>
      <c r="C97" s="212"/>
      <c r="D97" s="106">
        <f>SUM(D94-D95)</f>
        <v>-128367.73999999979</v>
      </c>
      <c r="E97" s="125"/>
      <c r="F97" s="125"/>
    </row>
    <row r="98" spans="1:6" ht="12.75">
      <c r="A98" s="105"/>
      <c r="B98" s="105"/>
      <c r="C98" s="105"/>
      <c r="D98" s="106"/>
      <c r="E98" s="125"/>
      <c r="F98" s="125"/>
    </row>
    <row r="99" spans="1:6" ht="12.75">
      <c r="A99" s="105"/>
      <c r="B99" s="105"/>
      <c r="C99" s="105"/>
      <c r="D99" s="106"/>
      <c r="E99" s="125"/>
      <c r="F99" s="125"/>
    </row>
    <row r="100" spans="1:7" ht="12.75">
      <c r="A100" s="9" t="s">
        <v>74</v>
      </c>
      <c r="B100" s="9"/>
      <c r="C100" s="9"/>
      <c r="D100" s="9"/>
      <c r="E100" s="9" t="s">
        <v>495</v>
      </c>
      <c r="F100" s="65" t="s">
        <v>104</v>
      </c>
      <c r="G100" s="65" t="s">
        <v>104</v>
      </c>
    </row>
    <row r="101" spans="1:7" ht="12.75">
      <c r="A101" s="9"/>
      <c r="B101" s="9"/>
      <c r="C101" s="9"/>
      <c r="D101" s="10"/>
      <c r="E101" s="50"/>
      <c r="F101" s="50" t="s">
        <v>594</v>
      </c>
      <c r="G101" t="s">
        <v>474</v>
      </c>
    </row>
    <row r="102" spans="1:12" ht="12.75">
      <c r="A102" s="10" t="s">
        <v>77</v>
      </c>
      <c r="B102" s="10" t="s">
        <v>392</v>
      </c>
      <c r="C102" s="10"/>
      <c r="D102" s="10"/>
      <c r="E102" s="173" t="s">
        <v>592</v>
      </c>
      <c r="F102" s="120">
        <v>134.34</v>
      </c>
      <c r="G102">
        <v>142.44</v>
      </c>
      <c r="L102" s="10"/>
    </row>
    <row r="103" spans="1:12" ht="12.75">
      <c r="A103" s="10"/>
      <c r="B103" s="10" t="s">
        <v>396</v>
      </c>
      <c r="C103" s="10"/>
      <c r="D103" s="10"/>
      <c r="E103" s="173"/>
      <c r="F103" s="120"/>
      <c r="L103" s="120"/>
    </row>
    <row r="104" spans="1:12" ht="12.75">
      <c r="A104" s="10" t="s">
        <v>77</v>
      </c>
      <c r="B104" s="10" t="s">
        <v>403</v>
      </c>
      <c r="C104" s="10"/>
      <c r="D104" s="10"/>
      <c r="E104" s="109"/>
      <c r="F104" s="120"/>
      <c r="L104" s="120"/>
    </row>
    <row r="105" spans="1:12" ht="12.75">
      <c r="A105" s="10"/>
      <c r="B105" s="10" t="s">
        <v>404</v>
      </c>
      <c r="C105" s="10"/>
      <c r="D105" s="10"/>
      <c r="E105" s="173" t="s">
        <v>593</v>
      </c>
      <c r="F105" s="120">
        <v>1758.64</v>
      </c>
      <c r="G105">
        <v>1777.5</v>
      </c>
      <c r="L105" s="110"/>
    </row>
    <row r="106" spans="1:12" ht="12.75">
      <c r="A106" s="10" t="s">
        <v>181</v>
      </c>
      <c r="B106" s="10" t="s">
        <v>108</v>
      </c>
      <c r="C106" s="10"/>
      <c r="D106" s="10"/>
      <c r="E106" s="173" t="s">
        <v>107</v>
      </c>
      <c r="F106" s="120">
        <v>21.54</v>
      </c>
      <c r="G106">
        <v>23.91</v>
      </c>
      <c r="L106" s="10"/>
    </row>
    <row r="107" spans="1:12" ht="12.75">
      <c r="A107" s="10" t="s">
        <v>181</v>
      </c>
      <c r="B107" s="10" t="s">
        <v>109</v>
      </c>
      <c r="C107" s="10"/>
      <c r="D107" s="10"/>
      <c r="E107" s="173" t="s">
        <v>107</v>
      </c>
      <c r="F107" s="120">
        <v>14.82</v>
      </c>
      <c r="G107">
        <v>16.45</v>
      </c>
      <c r="L107" s="120"/>
    </row>
    <row r="108" spans="1:12" ht="12.75">
      <c r="A108" s="10"/>
      <c r="B108" s="10"/>
      <c r="C108" s="10"/>
      <c r="D108" s="10"/>
      <c r="E108" s="120"/>
      <c r="F108" s="120"/>
      <c r="L108" s="120"/>
    </row>
    <row r="109" spans="1:12" ht="12.75">
      <c r="A109" s="10"/>
      <c r="B109" s="10"/>
      <c r="C109" s="10"/>
      <c r="D109" s="10"/>
      <c r="E109" s="120"/>
      <c r="F109" s="120"/>
      <c r="L109" s="120"/>
    </row>
    <row r="110" spans="1:6" ht="12.75">
      <c r="A110" s="203" t="s">
        <v>112</v>
      </c>
      <c r="B110" s="203"/>
      <c r="C110" s="203"/>
      <c r="D110" s="9"/>
      <c r="E110" s="203"/>
      <c r="F110" s="203"/>
    </row>
    <row r="111" spans="1:6" ht="12.75">
      <c r="A111" s="203" t="s">
        <v>113</v>
      </c>
      <c r="B111" s="203"/>
      <c r="C111" s="203"/>
      <c r="D111" s="203"/>
      <c r="E111" s="203"/>
      <c r="F111" s="203"/>
    </row>
    <row r="112" spans="1:6" ht="12.75">
      <c r="A112" s="50" t="s">
        <v>503</v>
      </c>
      <c r="B112" s="203"/>
      <c r="C112" s="203"/>
      <c r="D112" s="203"/>
      <c r="E112" s="203"/>
      <c r="F112" s="203"/>
    </row>
    <row r="113" spans="1:6" ht="12.75">
      <c r="A113" t="s">
        <v>500</v>
      </c>
      <c r="B113" s="203"/>
      <c r="C113" s="203"/>
      <c r="D113" s="203"/>
      <c r="E113" s="203"/>
      <c r="F113" s="203"/>
    </row>
    <row r="114" spans="1:6" ht="12.75">
      <c r="A114" t="s">
        <v>654</v>
      </c>
      <c r="B114" s="203"/>
      <c r="C114" s="203"/>
      <c r="D114" s="203"/>
      <c r="E114" s="203"/>
      <c r="F114" s="203"/>
    </row>
    <row r="115" spans="1:6" ht="12.75">
      <c r="A115" t="s">
        <v>655</v>
      </c>
      <c r="B115" s="203"/>
      <c r="C115" s="203"/>
      <c r="D115" s="203"/>
      <c r="E115" s="203"/>
      <c r="F115" s="203"/>
    </row>
    <row r="116" spans="1:6" ht="12.75">
      <c r="A116" t="s">
        <v>656</v>
      </c>
      <c r="B116" s="203"/>
      <c r="C116" s="203"/>
      <c r="D116" s="203"/>
      <c r="E116" s="203"/>
      <c r="F116" s="203"/>
    </row>
    <row r="117" spans="1:6" ht="12.75">
      <c r="A117" t="s">
        <v>658</v>
      </c>
      <c r="B117" s="203"/>
      <c r="C117" s="203"/>
      <c r="D117" s="203"/>
      <c r="E117" s="203"/>
      <c r="F117" s="203"/>
    </row>
    <row r="118" spans="1:6" ht="12.75">
      <c r="A118" s="50" t="s">
        <v>657</v>
      </c>
      <c r="B118" s="203"/>
      <c r="C118" s="203"/>
      <c r="D118" s="203"/>
      <c r="E118" s="203"/>
      <c r="F118" s="203"/>
    </row>
    <row r="119" spans="1:6" ht="12.75">
      <c r="A119" t="s">
        <v>659</v>
      </c>
      <c r="B119" s="203"/>
      <c r="C119" s="203"/>
      <c r="D119" s="203"/>
      <c r="E119" s="203"/>
      <c r="F119" s="203"/>
    </row>
    <row r="120" spans="1:6" ht="12.75">
      <c r="A120" s="10"/>
      <c r="B120" s="10"/>
      <c r="C120" s="10"/>
      <c r="D120" s="10"/>
      <c r="E120" s="10"/>
      <c r="F120" s="10"/>
    </row>
    <row r="121" spans="1:6" ht="12.75">
      <c r="A121" s="10" t="s">
        <v>273</v>
      </c>
      <c r="B121" s="10"/>
      <c r="C121" s="10" t="s">
        <v>442</v>
      </c>
      <c r="D121" s="10"/>
      <c r="E121" s="10"/>
      <c r="F121" s="10"/>
    </row>
    <row r="122" spans="1:6" ht="12.75">
      <c r="A122" s="10"/>
      <c r="B122" s="10"/>
      <c r="C122" s="10"/>
      <c r="D122" s="10"/>
      <c r="E122" s="10"/>
      <c r="F122" s="10"/>
    </row>
    <row r="123" spans="1:6" ht="12.75">
      <c r="A123" s="10"/>
      <c r="B123" s="10"/>
      <c r="C123" s="10"/>
      <c r="D123" s="10"/>
      <c r="E123" s="10"/>
      <c r="F123" s="10"/>
    </row>
    <row r="124" spans="1:3" ht="12.75">
      <c r="A124" s="10"/>
      <c r="B124" s="10"/>
      <c r="C124" s="10"/>
    </row>
    <row r="125" spans="1:3" ht="12.75">
      <c r="A125" s="10"/>
      <c r="B125" s="10"/>
      <c r="C125" s="10"/>
    </row>
    <row r="126" spans="1:3" ht="12.75">
      <c r="A126" s="10"/>
      <c r="B126" s="10"/>
      <c r="C126" s="10"/>
    </row>
    <row r="127" spans="1:3" ht="12.75">
      <c r="A127" s="10" t="s">
        <v>280</v>
      </c>
      <c r="B127" s="10"/>
      <c r="C127" s="10"/>
    </row>
    <row r="128" spans="1:6" ht="12.75">
      <c r="A128" s="10"/>
      <c r="B128" s="10"/>
      <c r="C128" s="10"/>
      <c r="D128" s="10"/>
      <c r="E128" s="10"/>
      <c r="F128" s="10"/>
    </row>
    <row r="129" spans="1:6" ht="12.75">
      <c r="A129" s="10"/>
      <c r="B129" s="10"/>
      <c r="C129" s="10"/>
      <c r="D129" s="10"/>
      <c r="E129" s="10"/>
      <c r="F129" s="10"/>
    </row>
    <row r="130" spans="1:6" ht="12.75">
      <c r="A130" s="10"/>
      <c r="B130" s="10"/>
      <c r="C130" s="10"/>
      <c r="D130" s="10"/>
      <c r="E130" s="10"/>
      <c r="F130" s="10"/>
    </row>
    <row r="131" spans="1:6" ht="12.75">
      <c r="A131" s="10"/>
      <c r="B131" s="10"/>
      <c r="C131" s="10"/>
      <c r="D131" s="10"/>
      <c r="E131" s="10"/>
      <c r="F131" s="10"/>
    </row>
    <row r="132" spans="1:6" ht="12.75">
      <c r="A132" s="10"/>
      <c r="B132" s="10"/>
      <c r="C132" s="10"/>
      <c r="D132" s="10"/>
      <c r="E132" s="10"/>
      <c r="F132" s="10"/>
    </row>
    <row r="133" spans="1:6" ht="12.75">
      <c r="A133" s="10"/>
      <c r="B133" s="10"/>
      <c r="C133" s="10"/>
      <c r="D133" s="10"/>
      <c r="E133" s="10"/>
      <c r="F133" s="10"/>
    </row>
    <row r="134" spans="1:6" ht="12.75">
      <c r="A134" s="10"/>
      <c r="B134" s="10"/>
      <c r="C134" s="10"/>
      <c r="D134" s="10"/>
      <c r="E134" s="10"/>
      <c r="F134" s="10"/>
    </row>
    <row r="135" spans="1:6" ht="12.75">
      <c r="A135" s="10"/>
      <c r="B135" s="10"/>
      <c r="C135" s="10"/>
      <c r="D135" s="10"/>
      <c r="E135" s="10"/>
      <c r="F135" s="10"/>
    </row>
    <row r="136" spans="1:6" ht="12.75">
      <c r="A136" s="10"/>
      <c r="B136" s="10"/>
      <c r="C136" s="10"/>
      <c r="D136" s="10"/>
      <c r="E136" s="10"/>
      <c r="F136" s="10"/>
    </row>
    <row r="137" spans="1:6" ht="12.75">
      <c r="A137" s="10"/>
      <c r="B137" s="10"/>
      <c r="C137" s="10"/>
      <c r="D137" s="10"/>
      <c r="E137" s="10"/>
      <c r="F137" s="10"/>
    </row>
    <row r="138" spans="1:6" ht="12.75">
      <c r="A138" s="10"/>
      <c r="B138" s="10"/>
      <c r="C138" s="10"/>
      <c r="D138" s="10"/>
      <c r="E138" s="10"/>
      <c r="F138" s="10"/>
    </row>
    <row r="139" spans="1:6" ht="12.75">
      <c r="A139" s="10"/>
      <c r="B139" s="10"/>
      <c r="C139" s="10"/>
      <c r="D139" s="10"/>
      <c r="E139" s="10"/>
      <c r="F139" s="10"/>
    </row>
    <row r="140" spans="1:6" ht="12.75">
      <c r="A140" s="10"/>
      <c r="B140" s="10"/>
      <c r="C140" s="10"/>
      <c r="D140" s="10"/>
      <c r="E140" s="10"/>
      <c r="F140" s="10"/>
    </row>
    <row r="141" spans="1:6" ht="12.75">
      <c r="A141" s="10"/>
      <c r="B141" s="10"/>
      <c r="C141" s="10"/>
      <c r="D141" s="10"/>
      <c r="E141" s="10"/>
      <c r="F141" s="10"/>
    </row>
    <row r="142" spans="1:6" ht="12.75">
      <c r="A142" s="10"/>
      <c r="B142" s="10"/>
      <c r="C142" s="10"/>
      <c r="D142" s="10"/>
      <c r="E142" s="10"/>
      <c r="F142" s="10"/>
    </row>
    <row r="143" spans="1:6" ht="12.75">
      <c r="A143" s="10"/>
      <c r="B143" s="10"/>
      <c r="C143" s="10"/>
      <c r="D143" s="10"/>
      <c r="E143" s="10"/>
      <c r="F143" s="10"/>
    </row>
    <row r="144" spans="1:6" ht="12.75">
      <c r="A144" s="10"/>
      <c r="B144" s="10"/>
      <c r="C144" s="10"/>
      <c r="D144" s="10"/>
      <c r="E144" s="10"/>
      <c r="F144" s="10"/>
    </row>
    <row r="145" spans="1:6" ht="12.75">
      <c r="A145" s="10"/>
      <c r="B145" s="10"/>
      <c r="C145" s="10"/>
      <c r="D145" s="10"/>
      <c r="E145" s="10"/>
      <c r="F145" s="10"/>
    </row>
  </sheetData>
  <sheetProtection/>
  <mergeCells count="16">
    <mergeCell ref="A97:C97"/>
    <mergeCell ref="A4:F4"/>
    <mergeCell ref="A5:F5"/>
    <mergeCell ref="A15:F15"/>
    <mergeCell ref="D17:E17"/>
    <mergeCell ref="C6:D6"/>
    <mergeCell ref="D18:E18"/>
    <mergeCell ref="A36:F36"/>
    <mergeCell ref="A73:B73"/>
    <mergeCell ref="A94:C94"/>
    <mergeCell ref="A37:F37"/>
    <mergeCell ref="A53:F53"/>
    <mergeCell ref="A55:C55"/>
    <mergeCell ref="A72:B72"/>
    <mergeCell ref="E70:G70"/>
    <mergeCell ref="F74:G74"/>
  </mergeCells>
  <printOptions/>
  <pageMargins left="0" right="0" top="0" bottom="0" header="0.31496062992125984" footer="0.31496062992125984"/>
  <pageSetup horizontalDpi="300" verticalDpi="3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5:L32"/>
  <sheetViews>
    <sheetView zoomScalePageLayoutView="0" workbookViewId="0" topLeftCell="A1">
      <selection activeCell="G21" sqref="G21"/>
    </sheetView>
  </sheetViews>
  <sheetFormatPr defaultColWidth="9.00390625" defaultRowHeight="12.75"/>
  <cols>
    <col min="1" max="1" width="13.50390625" style="0" customWidth="1"/>
    <col min="2" max="2" width="13.375" style="0" customWidth="1"/>
    <col min="3" max="3" width="10.00390625" style="0" customWidth="1"/>
    <col min="12" max="12" width="11.875" style="0" customWidth="1"/>
  </cols>
  <sheetData>
    <row r="5" spans="1:7" ht="12.75">
      <c r="A5" s="9" t="s">
        <v>707</v>
      </c>
      <c r="B5" s="9"/>
      <c r="C5" s="9"/>
      <c r="D5" s="9"/>
      <c r="E5" s="9"/>
      <c r="F5" s="9"/>
      <c r="G5" s="9"/>
    </row>
    <row r="9" spans="1:12" ht="12.75">
      <c r="A9" s="11" t="s">
        <v>138</v>
      </c>
      <c r="B9" s="261" t="s">
        <v>139</v>
      </c>
      <c r="C9" s="262"/>
      <c r="D9" s="262"/>
      <c r="E9" s="262"/>
      <c r="F9" s="262"/>
      <c r="G9" s="262"/>
      <c r="H9" s="262"/>
      <c r="I9" s="262"/>
      <c r="J9" s="262"/>
      <c r="K9" s="262"/>
      <c r="L9" s="11" t="s">
        <v>13</v>
      </c>
    </row>
    <row r="10" spans="1:12" ht="12.75">
      <c r="A10" s="12"/>
      <c r="B10" s="13" t="s">
        <v>140</v>
      </c>
      <c r="C10" s="13" t="s">
        <v>141</v>
      </c>
      <c r="D10" s="13" t="s">
        <v>142</v>
      </c>
      <c r="E10" s="13" t="s">
        <v>143</v>
      </c>
      <c r="F10" s="13" t="s">
        <v>144</v>
      </c>
      <c r="G10" s="13" t="s">
        <v>145</v>
      </c>
      <c r="H10" s="13" t="s">
        <v>146</v>
      </c>
      <c r="I10" s="13" t="s">
        <v>147</v>
      </c>
      <c r="J10" s="13" t="s">
        <v>148</v>
      </c>
      <c r="K10" s="13" t="s">
        <v>149</v>
      </c>
      <c r="L10" s="12"/>
    </row>
    <row r="11" spans="1:12" ht="12.75">
      <c r="A11" s="12" t="s">
        <v>150</v>
      </c>
      <c r="B11" s="7" t="s">
        <v>4</v>
      </c>
      <c r="C11" s="7" t="s">
        <v>4</v>
      </c>
      <c r="D11" s="7" t="s">
        <v>4</v>
      </c>
      <c r="E11" s="7" t="s">
        <v>4</v>
      </c>
      <c r="F11" s="7" t="s">
        <v>4</v>
      </c>
      <c r="G11" s="7" t="s">
        <v>4</v>
      </c>
      <c r="H11" s="7" t="s">
        <v>4</v>
      </c>
      <c r="I11" s="7" t="s">
        <v>4</v>
      </c>
      <c r="J11" s="7" t="s">
        <v>4</v>
      </c>
      <c r="K11" s="7" t="s">
        <v>4</v>
      </c>
      <c r="L11" s="12"/>
    </row>
    <row r="12" spans="1:12" ht="12.75">
      <c r="A12" s="12" t="s">
        <v>151</v>
      </c>
      <c r="B12" s="7"/>
      <c r="C12" s="7"/>
      <c r="D12" s="7"/>
      <c r="E12" s="7"/>
      <c r="F12" s="7"/>
      <c r="G12" s="7"/>
      <c r="H12" s="7"/>
      <c r="I12" s="7"/>
      <c r="J12" s="14"/>
      <c r="K12" s="14"/>
      <c r="L12" s="12"/>
    </row>
    <row r="13" spans="1:12" ht="12.75">
      <c r="A13" s="7" t="s">
        <v>152</v>
      </c>
      <c r="B13" s="7"/>
      <c r="C13" s="7">
        <v>113916.96</v>
      </c>
      <c r="D13" s="7"/>
      <c r="E13" s="7"/>
      <c r="F13" s="7"/>
      <c r="G13" s="7">
        <v>28958.62</v>
      </c>
      <c r="H13" s="7"/>
      <c r="I13" s="7"/>
      <c r="J13" s="14"/>
      <c r="K13" s="14">
        <v>4450.65</v>
      </c>
      <c r="L13" s="7">
        <f aca="true" t="shared" si="0" ref="L13:L25">SUM(B13:K13)</f>
        <v>147326.23</v>
      </c>
    </row>
    <row r="14" spans="1:12" ht="12.75">
      <c r="A14" s="7" t="s">
        <v>153</v>
      </c>
      <c r="B14" s="7">
        <v>3104.19</v>
      </c>
      <c r="C14" s="7">
        <v>103.06</v>
      </c>
      <c r="D14" s="7"/>
      <c r="E14" s="7"/>
      <c r="F14" s="7"/>
      <c r="G14" s="7">
        <v>735.9</v>
      </c>
      <c r="H14" s="7"/>
      <c r="I14" s="7"/>
      <c r="J14" s="14"/>
      <c r="K14" s="14">
        <v>3061.73</v>
      </c>
      <c r="L14" s="7">
        <f t="shared" si="0"/>
        <v>7004.88</v>
      </c>
    </row>
    <row r="15" spans="1:12" ht="12.75">
      <c r="A15" s="7" t="s">
        <v>154</v>
      </c>
      <c r="B15" s="7"/>
      <c r="C15" s="7"/>
      <c r="D15" s="7"/>
      <c r="E15" s="7"/>
      <c r="F15" s="7"/>
      <c r="G15" s="7"/>
      <c r="H15" s="7"/>
      <c r="I15" s="7"/>
      <c r="J15" s="14"/>
      <c r="K15" s="14">
        <v>3577.36</v>
      </c>
      <c r="L15" s="7">
        <f t="shared" si="0"/>
        <v>3577.36</v>
      </c>
    </row>
    <row r="16" spans="1:12" ht="12.75">
      <c r="A16" s="7" t="s">
        <v>155</v>
      </c>
      <c r="B16" s="7"/>
      <c r="C16" s="7"/>
      <c r="D16" s="7"/>
      <c r="E16" s="7"/>
      <c r="F16" s="7"/>
      <c r="G16" s="7"/>
      <c r="H16" s="7"/>
      <c r="I16" s="7"/>
      <c r="J16" s="14"/>
      <c r="K16" s="14">
        <v>4087.88</v>
      </c>
      <c r="L16" s="7">
        <f t="shared" si="0"/>
        <v>4087.88</v>
      </c>
    </row>
    <row r="17" spans="1:12" ht="12.75">
      <c r="A17" s="7" t="s">
        <v>156</v>
      </c>
      <c r="B17" s="7"/>
      <c r="C17" s="7"/>
      <c r="D17" s="7"/>
      <c r="E17" s="7"/>
      <c r="F17" s="7"/>
      <c r="G17" s="7"/>
      <c r="H17" s="7"/>
      <c r="I17" s="7"/>
      <c r="J17" s="14"/>
      <c r="K17" s="14">
        <v>3680.76</v>
      </c>
      <c r="L17" s="7">
        <f t="shared" si="0"/>
        <v>3680.76</v>
      </c>
    </row>
    <row r="18" spans="1:12" ht="12.75">
      <c r="A18" s="7" t="s">
        <v>157</v>
      </c>
      <c r="B18" s="7"/>
      <c r="C18" s="7">
        <v>5099.6</v>
      </c>
      <c r="D18" s="7"/>
      <c r="E18" s="7"/>
      <c r="F18" s="7">
        <v>3210.77</v>
      </c>
      <c r="G18" s="7">
        <v>29187.05</v>
      </c>
      <c r="H18" s="7"/>
      <c r="I18" s="7"/>
      <c r="J18" s="14"/>
      <c r="K18" s="14">
        <v>1843.79</v>
      </c>
      <c r="L18" s="7">
        <f t="shared" si="0"/>
        <v>39341.21</v>
      </c>
    </row>
    <row r="19" spans="1:12" ht="12.75">
      <c r="A19" s="7" t="s">
        <v>158</v>
      </c>
      <c r="B19" s="7"/>
      <c r="C19" s="7"/>
      <c r="D19" s="7"/>
      <c r="E19" s="7"/>
      <c r="F19" s="7">
        <v>1624.58</v>
      </c>
      <c r="G19" s="7">
        <v>14067.22</v>
      </c>
      <c r="H19" s="7"/>
      <c r="I19" s="7"/>
      <c r="J19" s="14"/>
      <c r="K19" s="14">
        <v>1465.14</v>
      </c>
      <c r="L19" s="7">
        <f t="shared" si="0"/>
        <v>17156.94</v>
      </c>
    </row>
    <row r="20" spans="1:12" ht="12.75">
      <c r="A20" s="7" t="s">
        <v>159</v>
      </c>
      <c r="B20" s="7">
        <v>4005.36</v>
      </c>
      <c r="C20" s="7"/>
      <c r="D20" s="7"/>
      <c r="E20" s="7"/>
      <c r="F20" s="7">
        <v>5120.27</v>
      </c>
      <c r="G20" s="7">
        <v>44942.32</v>
      </c>
      <c r="H20" s="7"/>
      <c r="I20" s="7"/>
      <c r="J20" s="14"/>
      <c r="K20" s="14"/>
      <c r="L20" s="7">
        <f t="shared" si="0"/>
        <v>54067.95</v>
      </c>
    </row>
    <row r="21" spans="1:12" ht="12.75">
      <c r="A21" s="7" t="s">
        <v>160</v>
      </c>
      <c r="B21" s="7"/>
      <c r="C21" s="7"/>
      <c r="D21" s="7"/>
      <c r="E21" s="7"/>
      <c r="F21" s="7">
        <v>48099.18</v>
      </c>
      <c r="G21" s="7">
        <v>418158.64</v>
      </c>
      <c r="H21" s="7"/>
      <c r="I21" s="7"/>
      <c r="J21" s="14">
        <v>7150.99</v>
      </c>
      <c r="K21" s="14">
        <v>4368.47</v>
      </c>
      <c r="L21" s="7">
        <f t="shared" si="0"/>
        <v>477777.27999999997</v>
      </c>
    </row>
    <row r="22" spans="1:12" ht="12.75">
      <c r="A22" s="7" t="s">
        <v>161</v>
      </c>
      <c r="B22" s="7">
        <v>4286.55</v>
      </c>
      <c r="C22" s="7">
        <v>78859.2</v>
      </c>
      <c r="D22" s="7"/>
      <c r="E22" s="7"/>
      <c r="F22" s="7">
        <v>1708.22</v>
      </c>
      <c r="G22" s="7">
        <v>15015.69</v>
      </c>
      <c r="H22" s="7"/>
      <c r="I22" s="7"/>
      <c r="J22" s="14"/>
      <c r="K22" s="14">
        <v>4874.98</v>
      </c>
      <c r="L22" s="7">
        <f t="shared" si="0"/>
        <v>104744.64</v>
      </c>
    </row>
    <row r="23" spans="1:12" ht="12.75">
      <c r="A23" s="7" t="s">
        <v>162</v>
      </c>
      <c r="B23" s="7"/>
      <c r="C23" s="15">
        <v>46343.1</v>
      </c>
      <c r="D23" s="7"/>
      <c r="E23" s="7"/>
      <c r="F23" s="7">
        <v>161.24</v>
      </c>
      <c r="G23" s="7">
        <v>1462.89</v>
      </c>
      <c r="H23" s="7"/>
      <c r="I23" s="7"/>
      <c r="J23" s="14"/>
      <c r="K23" s="14">
        <v>5305.15</v>
      </c>
      <c r="L23" s="7">
        <f t="shared" si="0"/>
        <v>53272.38</v>
      </c>
    </row>
    <row r="24" spans="1:12" ht="12.75">
      <c r="A24" s="7" t="s">
        <v>163</v>
      </c>
      <c r="B24" s="7"/>
      <c r="C24" s="7">
        <v>66957.3</v>
      </c>
      <c r="D24" s="7"/>
      <c r="E24" s="7"/>
      <c r="F24" s="7">
        <v>9387.56</v>
      </c>
      <c r="G24" s="7"/>
      <c r="H24" s="7"/>
      <c r="I24" s="7"/>
      <c r="J24" s="14"/>
      <c r="K24" s="14">
        <v>23798.79</v>
      </c>
      <c r="L24" s="7">
        <f t="shared" si="0"/>
        <v>100143.65</v>
      </c>
    </row>
    <row r="25" spans="1:12" ht="12.75">
      <c r="A25" s="15" t="s">
        <v>65</v>
      </c>
      <c r="B25" s="7">
        <f>SUM(B13:B24)</f>
        <v>11396.1</v>
      </c>
      <c r="C25" s="7">
        <f>SUM(C13:C24)</f>
        <v>311279.22000000003</v>
      </c>
      <c r="D25" s="7">
        <f>SUM(D13:D24)</f>
        <v>0</v>
      </c>
      <c r="E25" s="7">
        <f>SUM(E14:E24)</f>
        <v>0</v>
      </c>
      <c r="F25" s="7">
        <f>SUM(F14:F24)</f>
        <v>69311.82</v>
      </c>
      <c r="G25" s="7">
        <f>SUM(G14:G24)</f>
        <v>523569.71</v>
      </c>
      <c r="H25" s="7">
        <f>SUM(H14:H24)</f>
        <v>0</v>
      </c>
      <c r="I25" s="7">
        <f>SUM(I14:I24)</f>
        <v>0</v>
      </c>
      <c r="J25" s="7">
        <f>SUM(J12:J24)</f>
        <v>7150.99</v>
      </c>
      <c r="K25" s="7">
        <f>SUM(K12:K24)</f>
        <v>60514.7</v>
      </c>
      <c r="L25" s="7">
        <f t="shared" si="0"/>
        <v>983222.54</v>
      </c>
    </row>
    <row r="29" spans="1:4" ht="12.75">
      <c r="A29" t="s">
        <v>164</v>
      </c>
      <c r="D29" t="s">
        <v>165</v>
      </c>
    </row>
    <row r="32" ht="12.75">
      <c r="A32" t="s">
        <v>715</v>
      </c>
    </row>
  </sheetData>
  <sheetProtection/>
  <mergeCells count="1">
    <mergeCell ref="B9:K9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22">
      <selection activeCell="F31" sqref="F31"/>
    </sheetView>
  </sheetViews>
  <sheetFormatPr defaultColWidth="9.00390625" defaultRowHeight="12.75"/>
  <cols>
    <col min="1" max="1" width="61.625" style="0" customWidth="1"/>
    <col min="2" max="2" width="5.50390625" style="0" customWidth="1"/>
    <col min="3" max="3" width="11.125" style="0" customWidth="1"/>
    <col min="4" max="4" width="10.375" style="0" customWidth="1"/>
    <col min="5" max="5" width="10.625" style="0" customWidth="1"/>
    <col min="6" max="6" width="11.125" style="0" customWidth="1"/>
    <col min="7" max="7" width="10.125" style="0" customWidth="1"/>
    <col min="8" max="8" width="10.375" style="0" customWidth="1"/>
    <col min="12" max="12" width="18.875" style="0" customWidth="1"/>
    <col min="15" max="15" width="11.50390625" style="0" customWidth="1"/>
  </cols>
  <sheetData>
    <row r="1" ht="12.75">
      <c r="A1" t="s">
        <v>192</v>
      </c>
    </row>
    <row r="3" spans="1:8" ht="12.75">
      <c r="A3" s="18" t="s">
        <v>189</v>
      </c>
      <c r="B3" s="18" t="s">
        <v>190</v>
      </c>
      <c r="C3" s="263" t="s">
        <v>188</v>
      </c>
      <c r="D3" s="264"/>
      <c r="E3" s="264"/>
      <c r="F3" s="264"/>
      <c r="G3" s="264"/>
      <c r="H3" s="238"/>
    </row>
    <row r="4" spans="1:8" ht="12.75">
      <c r="A4" s="20"/>
      <c r="B4" s="20" t="s">
        <v>191</v>
      </c>
      <c r="C4" s="210" t="s">
        <v>187</v>
      </c>
      <c r="D4" s="210" t="s">
        <v>187</v>
      </c>
      <c r="E4" s="210" t="s">
        <v>187</v>
      </c>
      <c r="F4" s="210" t="s">
        <v>187</v>
      </c>
      <c r="G4" s="210" t="s">
        <v>187</v>
      </c>
      <c r="H4" s="210" t="s">
        <v>187</v>
      </c>
    </row>
    <row r="5" spans="1:8" ht="12.75">
      <c r="A5" s="19"/>
      <c r="B5" s="19"/>
      <c r="C5" s="21">
        <v>40544</v>
      </c>
      <c r="D5" s="21">
        <v>40909</v>
      </c>
      <c r="E5" s="21">
        <v>41275</v>
      </c>
      <c r="F5" s="21">
        <v>41640</v>
      </c>
      <c r="G5" s="21">
        <v>42005</v>
      </c>
      <c r="H5" s="21">
        <v>42370</v>
      </c>
    </row>
    <row r="6" spans="1:8" ht="12.75">
      <c r="A6" s="5" t="s">
        <v>183</v>
      </c>
      <c r="B6" s="5" t="s">
        <v>184</v>
      </c>
      <c r="C6" s="5">
        <v>26</v>
      </c>
      <c r="D6" s="5">
        <v>35</v>
      </c>
      <c r="E6" s="5">
        <v>39</v>
      </c>
      <c r="F6" s="5">
        <v>46</v>
      </c>
      <c r="G6" s="5">
        <v>54</v>
      </c>
      <c r="H6" s="54">
        <v>60</v>
      </c>
    </row>
    <row r="7" spans="1:8" ht="12.75">
      <c r="A7" s="5" t="s">
        <v>425</v>
      </c>
      <c r="B7" s="5" t="s">
        <v>184</v>
      </c>
      <c r="C7" s="5" t="s">
        <v>405</v>
      </c>
      <c r="D7" s="5">
        <v>9</v>
      </c>
      <c r="E7" s="5">
        <v>4</v>
      </c>
      <c r="F7" s="5">
        <v>5</v>
      </c>
      <c r="G7" s="5">
        <v>9</v>
      </c>
      <c r="H7" s="54">
        <v>6</v>
      </c>
    </row>
    <row r="8" spans="1:8" ht="12.75">
      <c r="A8" s="5" t="s">
        <v>426</v>
      </c>
      <c r="B8" s="5" t="s">
        <v>184</v>
      </c>
      <c r="C8" s="5" t="s">
        <v>405</v>
      </c>
      <c r="D8" s="5">
        <v>0</v>
      </c>
      <c r="E8" s="5">
        <v>0</v>
      </c>
      <c r="F8" s="5">
        <v>0</v>
      </c>
      <c r="G8" s="53" t="s">
        <v>427</v>
      </c>
      <c r="H8" s="54">
        <v>0</v>
      </c>
    </row>
    <row r="9" spans="1:8" ht="12.75">
      <c r="A9" s="5" t="s">
        <v>244</v>
      </c>
      <c r="B9" s="5" t="s">
        <v>185</v>
      </c>
      <c r="C9" s="5">
        <v>118166.75</v>
      </c>
      <c r="D9" s="5">
        <v>135832.17</v>
      </c>
      <c r="E9" s="5">
        <v>153192.57</v>
      </c>
      <c r="F9" s="5">
        <v>186080.41</v>
      </c>
      <c r="G9" s="5">
        <v>213593.27</v>
      </c>
      <c r="H9" s="54">
        <v>232594.69</v>
      </c>
    </row>
    <row r="10" spans="1:8" ht="12.75">
      <c r="A10" s="5"/>
      <c r="B10" s="5" t="s">
        <v>716</v>
      </c>
      <c r="C10" s="209">
        <v>2010</v>
      </c>
      <c r="D10" s="209">
        <v>2011</v>
      </c>
      <c r="E10" s="209">
        <v>2012</v>
      </c>
      <c r="F10" s="209">
        <v>2013</v>
      </c>
      <c r="G10" s="209">
        <v>2014</v>
      </c>
      <c r="H10" s="209">
        <v>2015</v>
      </c>
    </row>
    <row r="11" spans="1:8" ht="12.75">
      <c r="A11" s="5" t="s">
        <v>428</v>
      </c>
      <c r="B11" s="5" t="s">
        <v>186</v>
      </c>
      <c r="C11" s="5">
        <v>2379.3</v>
      </c>
      <c r="D11" s="5">
        <v>3218.6</v>
      </c>
      <c r="E11" s="5">
        <v>3350</v>
      </c>
      <c r="F11" s="5">
        <v>3306.6</v>
      </c>
      <c r="G11" s="5">
        <v>4554.3</v>
      </c>
      <c r="H11" s="5"/>
    </row>
    <row r="12" spans="1:8" ht="12.75">
      <c r="A12" s="5" t="s">
        <v>717</v>
      </c>
      <c r="B12" s="5" t="s">
        <v>186</v>
      </c>
      <c r="C12" s="5"/>
      <c r="D12" s="5"/>
      <c r="E12" s="5"/>
      <c r="F12" s="5"/>
      <c r="G12" s="5"/>
      <c r="H12" s="5">
        <v>5015.2</v>
      </c>
    </row>
    <row r="13" spans="1:8" ht="12.75">
      <c r="A13" s="5" t="s">
        <v>718</v>
      </c>
      <c r="B13" s="5" t="s">
        <v>186</v>
      </c>
      <c r="C13" s="5"/>
      <c r="D13" s="5"/>
      <c r="E13" s="5"/>
      <c r="F13" s="5"/>
      <c r="G13" s="5"/>
      <c r="H13" s="5">
        <v>2130.5</v>
      </c>
    </row>
    <row r="14" spans="1:8" ht="12.75">
      <c r="A14" s="5" t="s">
        <v>719</v>
      </c>
      <c r="B14" s="5" t="s">
        <v>186</v>
      </c>
      <c r="C14" s="5">
        <v>449.3</v>
      </c>
      <c r="D14" s="5">
        <v>1433</v>
      </c>
      <c r="E14" s="5">
        <v>1404.2</v>
      </c>
      <c r="F14" s="5">
        <v>2594.6</v>
      </c>
      <c r="G14" s="5">
        <v>7074</v>
      </c>
      <c r="H14" s="5">
        <v>5072.8</v>
      </c>
    </row>
    <row r="15" ht="12.75">
      <c r="A15" t="s">
        <v>438</v>
      </c>
    </row>
    <row r="18" spans="1:6" ht="12.75">
      <c r="A18" s="62" t="s">
        <v>439</v>
      </c>
      <c r="B18" s="62"/>
      <c r="C18" s="209" t="s">
        <v>407</v>
      </c>
      <c r="D18" s="62" t="s">
        <v>580</v>
      </c>
      <c r="E18" s="49"/>
      <c r="F18" s="49"/>
    </row>
    <row r="19" spans="1:6" ht="12.75">
      <c r="A19" s="5" t="s">
        <v>440</v>
      </c>
      <c r="B19" s="5" t="s">
        <v>430</v>
      </c>
      <c r="C19" s="5">
        <v>1466.2</v>
      </c>
      <c r="D19" s="5">
        <v>2903.5</v>
      </c>
      <c r="E19" s="49"/>
      <c r="F19" s="49"/>
    </row>
    <row r="20" spans="1:6" ht="12.75">
      <c r="A20" s="5" t="s">
        <v>431</v>
      </c>
      <c r="B20" s="5" t="s">
        <v>430</v>
      </c>
      <c r="C20" s="5">
        <v>44321.4</v>
      </c>
      <c r="D20" s="5">
        <v>50520.3</v>
      </c>
      <c r="E20" s="49"/>
      <c r="F20" s="49"/>
    </row>
    <row r="21" spans="1:6" ht="12.75">
      <c r="A21" s="5" t="s">
        <v>429</v>
      </c>
      <c r="B21" s="5" t="s">
        <v>430</v>
      </c>
      <c r="C21" s="5">
        <v>183.6</v>
      </c>
      <c r="D21" s="5">
        <v>165.2</v>
      </c>
      <c r="E21" s="49"/>
      <c r="F21" s="49"/>
    </row>
    <row r="22" spans="1:6" ht="12.75">
      <c r="A22" s="5"/>
      <c r="B22" s="5"/>
      <c r="C22" s="5"/>
      <c r="D22" s="5"/>
      <c r="E22" s="49"/>
      <c r="F22" s="49"/>
    </row>
    <row r="23" spans="1:6" ht="12.75">
      <c r="A23" s="5" t="s">
        <v>721</v>
      </c>
      <c r="B23" s="5"/>
      <c r="C23" s="5"/>
      <c r="D23" s="5"/>
      <c r="E23" s="49"/>
      <c r="F23" s="49"/>
    </row>
    <row r="24" spans="1:6" ht="12.75">
      <c r="A24" s="5" t="s">
        <v>722</v>
      </c>
      <c r="B24" s="5" t="s">
        <v>430</v>
      </c>
      <c r="C24" s="5">
        <v>3330.8</v>
      </c>
      <c r="D24" s="5">
        <v>3692.3</v>
      </c>
      <c r="E24" s="49" t="s">
        <v>724</v>
      </c>
      <c r="F24" s="49"/>
    </row>
    <row r="25" spans="1:6" ht="12.75">
      <c r="A25" s="5" t="s">
        <v>720</v>
      </c>
      <c r="B25" s="5"/>
      <c r="C25" s="5"/>
      <c r="D25" s="5"/>
      <c r="E25" s="49" t="s">
        <v>725</v>
      </c>
      <c r="F25" s="49"/>
    </row>
    <row r="26" spans="1:6" ht="12.75">
      <c r="A26" s="5" t="s">
        <v>432</v>
      </c>
      <c r="B26" s="5" t="s">
        <v>430</v>
      </c>
      <c r="C26" s="5">
        <v>10759.1</v>
      </c>
      <c r="D26" s="5">
        <v>13388.5</v>
      </c>
      <c r="E26" s="49"/>
      <c r="F26" s="49"/>
    </row>
    <row r="27" spans="1:6" ht="12.75">
      <c r="A27" s="5" t="s">
        <v>433</v>
      </c>
      <c r="B27" s="5" t="s">
        <v>430</v>
      </c>
      <c r="C27" s="5">
        <v>227.5</v>
      </c>
      <c r="D27" s="5">
        <v>263.5</v>
      </c>
      <c r="E27" s="49"/>
      <c r="F27" s="49"/>
    </row>
    <row r="28" spans="1:6" ht="12.75">
      <c r="A28" s="5" t="s">
        <v>10</v>
      </c>
      <c r="B28" s="5" t="s">
        <v>430</v>
      </c>
      <c r="C28" s="5">
        <v>464.8</v>
      </c>
      <c r="D28" s="5">
        <v>348.9</v>
      </c>
      <c r="E28" s="49"/>
      <c r="F28" s="49"/>
    </row>
    <row r="29" spans="1:6" ht="12.75">
      <c r="A29" s="5" t="s">
        <v>67</v>
      </c>
      <c r="B29" s="5" t="s">
        <v>430</v>
      </c>
      <c r="C29" s="5">
        <v>742.8</v>
      </c>
      <c r="D29" s="5">
        <v>845.8</v>
      </c>
      <c r="E29" s="49"/>
      <c r="F29" s="49"/>
    </row>
    <row r="30" spans="1:6" ht="12.75">
      <c r="A30" s="5" t="s">
        <v>434</v>
      </c>
      <c r="B30" s="5" t="s">
        <v>430</v>
      </c>
      <c r="C30" s="5">
        <v>177.5</v>
      </c>
      <c r="D30" s="5">
        <v>197.8</v>
      </c>
      <c r="E30" s="49"/>
      <c r="F30" s="49"/>
    </row>
    <row r="31" spans="1:6" ht="12.75">
      <c r="A31" s="5" t="s">
        <v>435</v>
      </c>
      <c r="B31" s="5" t="s">
        <v>430</v>
      </c>
      <c r="C31" s="5">
        <v>143.8</v>
      </c>
      <c r="D31" s="5">
        <v>181.7</v>
      </c>
      <c r="E31" s="49"/>
      <c r="F31" s="49"/>
    </row>
    <row r="32" spans="1:6" ht="12.75">
      <c r="A32" s="5" t="s">
        <v>49</v>
      </c>
      <c r="B32" s="5" t="s">
        <v>430</v>
      </c>
      <c r="C32" s="5">
        <v>7610.1</v>
      </c>
      <c r="D32" s="5">
        <v>8955.7</v>
      </c>
      <c r="E32" s="49"/>
      <c r="F32" s="49"/>
    </row>
    <row r="33" spans="1:6" ht="12.75">
      <c r="A33" s="5" t="s">
        <v>723</v>
      </c>
      <c r="B33" s="5" t="s">
        <v>430</v>
      </c>
      <c r="C33" s="5">
        <v>2922.3</v>
      </c>
      <c r="D33" s="5">
        <v>3391.5</v>
      </c>
      <c r="E33" s="49"/>
      <c r="F33" s="49"/>
    </row>
    <row r="34" spans="1:6" ht="12.75">
      <c r="A34" s="5" t="s">
        <v>9</v>
      </c>
      <c r="B34" s="5" t="s">
        <v>430</v>
      </c>
      <c r="C34" s="5">
        <v>3158.8</v>
      </c>
      <c r="D34" s="5">
        <v>5015.2</v>
      </c>
      <c r="E34" s="49"/>
      <c r="F34" s="49"/>
    </row>
    <row r="35" spans="1:6" ht="12.75">
      <c r="A35" s="5" t="s">
        <v>12</v>
      </c>
      <c r="B35" s="5" t="s">
        <v>430</v>
      </c>
      <c r="C35" s="5">
        <v>4918</v>
      </c>
      <c r="D35" s="5">
        <v>4890</v>
      </c>
      <c r="E35" s="49"/>
      <c r="F35" s="49"/>
    </row>
    <row r="36" spans="1:6" ht="12.75">
      <c r="A36" s="5" t="s">
        <v>11</v>
      </c>
      <c r="B36" s="5" t="s">
        <v>430</v>
      </c>
      <c r="C36" s="5">
        <v>6729</v>
      </c>
      <c r="D36" s="5">
        <v>7788.8</v>
      </c>
      <c r="E36" s="49"/>
      <c r="F36" s="49"/>
    </row>
    <row r="37" spans="1:6" ht="12.75">
      <c r="A37" s="5" t="s">
        <v>437</v>
      </c>
      <c r="B37" s="5" t="s">
        <v>430</v>
      </c>
      <c r="C37" s="5">
        <v>1395.6</v>
      </c>
      <c r="D37" s="5">
        <v>2130.4</v>
      </c>
      <c r="E37" s="49"/>
      <c r="F37" s="49"/>
    </row>
    <row r="38" spans="1:6" ht="12.75">
      <c r="A38" s="5"/>
      <c r="B38" s="5"/>
      <c r="C38" s="5"/>
      <c r="D38" s="5"/>
      <c r="E38" s="49"/>
      <c r="F38" s="49"/>
    </row>
    <row r="39" spans="1:6" ht="12.75">
      <c r="A39" s="5" t="s">
        <v>436</v>
      </c>
      <c r="B39" s="5" t="s">
        <v>430</v>
      </c>
      <c r="C39" s="5">
        <v>487.6</v>
      </c>
      <c r="D39" s="5">
        <v>464.4</v>
      </c>
      <c r="E39" s="49"/>
      <c r="F39" s="49"/>
    </row>
    <row r="40" spans="1:6" ht="12.75">
      <c r="A40" s="62" t="s">
        <v>270</v>
      </c>
      <c r="B40" s="62" t="s">
        <v>430</v>
      </c>
      <c r="C40" s="62">
        <f>SUM(C24:C39)</f>
        <v>43067.7</v>
      </c>
      <c r="D40" s="62">
        <f>SUM(D24:D39)</f>
        <v>51554.50000000001</v>
      </c>
      <c r="E40" s="49"/>
      <c r="F40" s="49"/>
    </row>
    <row r="41" spans="1:4" ht="12.75">
      <c r="A41" s="62" t="s">
        <v>441</v>
      </c>
      <c r="B41" s="62" t="s">
        <v>430</v>
      </c>
      <c r="C41" s="62">
        <f>SUM(C19+C20+C21-C40)</f>
        <v>2903.5</v>
      </c>
      <c r="D41" s="62">
        <f>SUM(D19+D20+D21-D40)</f>
        <v>2034.4999999999927</v>
      </c>
    </row>
  </sheetData>
  <sheetProtection/>
  <mergeCells count="1">
    <mergeCell ref="C3:H3"/>
  </mergeCells>
  <printOptions/>
  <pageMargins left="0" right="0" top="0.7874015748031497" bottom="0" header="0.5118110236220472" footer="0.5118110236220472"/>
  <pageSetup horizontalDpi="600" verticalDpi="6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">
      <selection activeCell="F36" sqref="F36"/>
    </sheetView>
  </sheetViews>
  <sheetFormatPr defaultColWidth="9.00390625" defaultRowHeight="12.75"/>
  <cols>
    <col min="1" max="1" width="6.125" style="0" customWidth="1"/>
    <col min="2" max="2" width="18.875" style="0" customWidth="1"/>
    <col min="3" max="3" width="18.625" style="0" customWidth="1"/>
    <col min="4" max="4" width="19.375" style="0" customWidth="1"/>
    <col min="11" max="11" width="18.50390625" style="0" customWidth="1"/>
  </cols>
  <sheetData>
    <row r="1" spans="1:4" ht="12.75">
      <c r="A1" s="265" t="s">
        <v>424</v>
      </c>
      <c r="B1" s="265"/>
      <c r="C1" s="265"/>
      <c r="D1" s="241"/>
    </row>
    <row r="2" spans="1:4" ht="12.75">
      <c r="A2" s="266" t="s">
        <v>589</v>
      </c>
      <c r="B2" s="266"/>
      <c r="C2" s="266"/>
      <c r="D2" s="241"/>
    </row>
    <row r="3" spans="1:3" ht="12.75">
      <c r="A3" s="17"/>
      <c r="B3" s="17"/>
      <c r="C3" s="17"/>
    </row>
    <row r="5" spans="1:4" ht="12.75">
      <c r="A5" s="25" t="s">
        <v>193</v>
      </c>
      <c r="B5" s="26" t="s">
        <v>194</v>
      </c>
      <c r="C5" s="57" t="s">
        <v>418</v>
      </c>
      <c r="D5" s="30" t="s">
        <v>418</v>
      </c>
    </row>
    <row r="6" spans="1:4" ht="12.75">
      <c r="A6" s="27" t="s">
        <v>195</v>
      </c>
      <c r="B6" s="28"/>
      <c r="C6" s="58" t="s">
        <v>419</v>
      </c>
      <c r="D6" s="56" t="s">
        <v>419</v>
      </c>
    </row>
    <row r="7" spans="1:4" ht="12.75">
      <c r="A7" s="27"/>
      <c r="B7" s="28"/>
      <c r="C7" s="28" t="s">
        <v>420</v>
      </c>
      <c r="D7" s="56" t="s">
        <v>421</v>
      </c>
    </row>
    <row r="8" spans="1:4" ht="12.75">
      <c r="A8" s="27"/>
      <c r="B8" s="28"/>
      <c r="C8" s="60" t="s">
        <v>422</v>
      </c>
      <c r="D8" s="61" t="s">
        <v>423</v>
      </c>
    </row>
    <row r="9" spans="1:4" ht="12.75">
      <c r="A9" s="22"/>
      <c r="B9" s="23"/>
      <c r="C9" s="60" t="s">
        <v>726</v>
      </c>
      <c r="D9" s="60" t="s">
        <v>726</v>
      </c>
    </row>
    <row r="10" spans="1:4" ht="12.75">
      <c r="A10" s="24">
        <v>1</v>
      </c>
      <c r="B10" s="29" t="s">
        <v>196</v>
      </c>
      <c r="C10" s="4">
        <f>SUM('108'!D91)</f>
        <v>187293.57999999996</v>
      </c>
      <c r="D10" s="19">
        <f>SUM('108'!F45)</f>
        <v>-10008.910000000003</v>
      </c>
    </row>
    <row r="11" spans="1:4" ht="12.75">
      <c r="A11" s="24">
        <v>2</v>
      </c>
      <c r="B11" s="29" t="s">
        <v>197</v>
      </c>
      <c r="C11" s="4">
        <f>SUM('110'!D91)</f>
        <v>54528.87000000005</v>
      </c>
      <c r="D11" s="5">
        <f>SUM('110'!F46)</f>
        <v>57223.490000000005</v>
      </c>
    </row>
    <row r="12" spans="1:4" ht="12.75">
      <c r="A12" s="24">
        <v>3</v>
      </c>
      <c r="B12" s="29" t="s">
        <v>198</v>
      </c>
      <c r="C12" s="4">
        <f>SUM('112'!D93)</f>
        <v>-25292.429999999935</v>
      </c>
      <c r="D12" s="5">
        <f>SUM('112'!F46)</f>
        <v>88742.98000000001</v>
      </c>
    </row>
    <row r="13" spans="1:4" ht="12.75">
      <c r="A13" s="24">
        <v>4</v>
      </c>
      <c r="B13" s="29" t="s">
        <v>199</v>
      </c>
      <c r="C13" s="4">
        <f>SUM('118'!D92)</f>
        <v>16793.800000000047</v>
      </c>
      <c r="D13" s="5">
        <f>SUM('118'!F49)</f>
        <v>190601.54</v>
      </c>
    </row>
    <row r="14" spans="1:4" ht="12.75">
      <c r="A14" s="24">
        <v>5</v>
      </c>
      <c r="B14" s="29" t="s">
        <v>200</v>
      </c>
      <c r="C14" s="4">
        <f>SUM('120'!D93)</f>
        <v>-44080.549999999814</v>
      </c>
      <c r="D14" s="5">
        <f>SUM('120'!F49)</f>
        <v>62.29</v>
      </c>
    </row>
    <row r="15" spans="1:4" ht="12.75">
      <c r="A15" s="24">
        <v>6</v>
      </c>
      <c r="B15" s="29" t="s">
        <v>201</v>
      </c>
      <c r="C15" s="4">
        <f>SUM('122'!D92)</f>
        <v>217127.08000000007</v>
      </c>
      <c r="D15" s="5">
        <f>SUM('122'!F50)</f>
        <v>360745.23</v>
      </c>
    </row>
    <row r="16" spans="1:4" ht="12.75">
      <c r="A16" s="24">
        <v>7</v>
      </c>
      <c r="B16" s="29" t="s">
        <v>202</v>
      </c>
      <c r="C16" s="4">
        <f>SUM('132'!D94)</f>
        <v>219213.93999999994</v>
      </c>
      <c r="D16" s="5">
        <f>SUM('132'!F49)</f>
        <v>330837.64</v>
      </c>
    </row>
    <row r="17" spans="1:4" ht="12.75">
      <c r="A17" s="24">
        <v>8</v>
      </c>
      <c r="B17" s="29" t="s">
        <v>203</v>
      </c>
      <c r="C17" s="4">
        <f>SUM('134'!D92)</f>
        <v>171781.9800000002</v>
      </c>
      <c r="D17" s="5">
        <f>SUM('134'!F48)</f>
        <v>-55953.03999999998</v>
      </c>
    </row>
    <row r="18" spans="1:4" ht="12.75">
      <c r="A18" s="24">
        <v>9</v>
      </c>
      <c r="B18" s="29" t="s">
        <v>204</v>
      </c>
      <c r="C18" s="4">
        <f>SUM('150'!D93)</f>
        <v>17831.759999999776</v>
      </c>
      <c r="D18" s="5">
        <f>SUM('150'!F47)</f>
        <v>214815.96999999997</v>
      </c>
    </row>
    <row r="19" spans="1:4" ht="12.75">
      <c r="A19" s="24">
        <v>10</v>
      </c>
      <c r="B19" s="29" t="s">
        <v>205</v>
      </c>
      <c r="C19" s="4">
        <f>SUM('152'!D94)</f>
        <v>91858.56000000006</v>
      </c>
      <c r="D19" s="5">
        <f>SUM('152'!F47)</f>
        <v>101996.27999999997</v>
      </c>
    </row>
    <row r="20" spans="1:4" ht="12.75">
      <c r="A20" s="24">
        <v>11</v>
      </c>
      <c r="B20" s="29" t="s">
        <v>206</v>
      </c>
      <c r="C20" s="4">
        <f>SUM('154'!D95)</f>
        <v>333753.6399999999</v>
      </c>
      <c r="D20" s="5">
        <f>SUM('154'!F47)</f>
        <v>-83638.22999999998</v>
      </c>
    </row>
    <row r="21" spans="1:4" ht="12.75">
      <c r="A21" s="24">
        <v>12</v>
      </c>
      <c r="B21" s="29" t="s">
        <v>207</v>
      </c>
      <c r="C21" s="4">
        <f>SUM('158'!D96)</f>
        <v>-35915.89000000036</v>
      </c>
      <c r="D21" s="5">
        <f>SUM('158'!F48)</f>
        <v>85793.20000000001</v>
      </c>
    </row>
    <row r="22" spans="1:4" ht="12.75">
      <c r="A22" s="24">
        <v>13</v>
      </c>
      <c r="B22" s="29" t="s">
        <v>208</v>
      </c>
      <c r="C22" s="4">
        <f>SUM('160'!D94)</f>
        <v>231172.6899999997</v>
      </c>
      <c r="D22" s="5">
        <f>SUM('160'!F47)</f>
        <v>-24219.960000000003</v>
      </c>
    </row>
    <row r="23" spans="1:4" ht="12.75">
      <c r="A23" s="24">
        <v>14</v>
      </c>
      <c r="B23" s="29" t="s">
        <v>209</v>
      </c>
      <c r="C23" s="4">
        <f>SUM('128,1'!D94)</f>
        <v>100125.34999999986</v>
      </c>
      <c r="D23" s="5">
        <f>SUM('128,1'!F48)</f>
        <v>409476.88</v>
      </c>
    </row>
    <row r="24" spans="1:4" ht="12.75">
      <c r="A24" s="24">
        <v>15</v>
      </c>
      <c r="B24" s="29" t="s">
        <v>210</v>
      </c>
      <c r="C24" s="4">
        <f>SUM('м.47'!D95)</f>
        <v>411084.24999999977</v>
      </c>
      <c r="D24" s="5">
        <f>SUM('м.47'!F48)</f>
        <v>-14919.079999999958</v>
      </c>
    </row>
    <row r="25" spans="1:4" ht="12.75">
      <c r="A25" s="24">
        <v>16</v>
      </c>
      <c r="B25" s="29" t="s">
        <v>211</v>
      </c>
      <c r="C25" s="4">
        <f>SUM('130'!D94)</f>
        <v>34064.13000000012</v>
      </c>
      <c r="D25" s="5">
        <f>SUM('130'!F45)</f>
        <v>-66768.55000000005</v>
      </c>
    </row>
    <row r="26" spans="1:4" ht="12.75">
      <c r="A26" s="24">
        <v>17</v>
      </c>
      <c r="B26" s="29" t="s">
        <v>587</v>
      </c>
      <c r="C26" s="4">
        <f>SUM('Взл.40'!D91)</f>
        <v>189328.31</v>
      </c>
      <c r="D26" s="5">
        <f>SUM('Взл.40'!F46)</f>
        <v>195360.13</v>
      </c>
    </row>
    <row r="27" spans="1:4" ht="12.75">
      <c r="A27" s="24">
        <v>18</v>
      </c>
      <c r="B27" s="29" t="s">
        <v>212</v>
      </c>
      <c r="C27" s="4">
        <f>SUM('150.1'!D95)</f>
        <v>1510.1599999999744</v>
      </c>
      <c r="D27" s="5">
        <f>SUM('150.1'!F47)</f>
        <v>89823.71999999997</v>
      </c>
    </row>
    <row r="28" spans="1:4" ht="12.75">
      <c r="A28" s="24">
        <v>19</v>
      </c>
      <c r="B28" s="29" t="s">
        <v>213</v>
      </c>
      <c r="C28" s="4">
        <f>SUM('116а'!D90)</f>
        <v>-35920.32000000001</v>
      </c>
      <c r="D28" s="5">
        <f>SUM('116а'!F46)</f>
        <v>61378.51000000001</v>
      </c>
    </row>
    <row r="29" spans="1:4" ht="12.75">
      <c r="A29" s="24">
        <v>20</v>
      </c>
      <c r="B29" s="29" t="s">
        <v>588</v>
      </c>
      <c r="C29" s="4">
        <f>SUM('Взл.44'!D90)</f>
        <v>-76321.85999999999</v>
      </c>
      <c r="D29" s="5">
        <f>SUM('Взл.44'!F46)</f>
        <v>-42872.619999999995</v>
      </c>
    </row>
    <row r="30" spans="1:4" ht="12.75">
      <c r="A30" s="24">
        <v>21</v>
      </c>
      <c r="B30" s="29" t="s">
        <v>214</v>
      </c>
      <c r="C30" s="4">
        <f>SUM('Кур.1'!D90)</f>
        <v>90828.33000000002</v>
      </c>
      <c r="D30" s="5">
        <f>SUM('Кур.1'!F46:F47)</f>
        <v>140255.03999999998</v>
      </c>
    </row>
    <row r="31" spans="1:4" ht="12.75">
      <c r="A31" s="24">
        <v>22</v>
      </c>
      <c r="B31" s="29" t="s">
        <v>215</v>
      </c>
      <c r="C31" s="4">
        <f>SUM('Псих.23'!D91)</f>
        <v>1412.6399999999921</v>
      </c>
      <c r="D31" s="5">
        <f>SUM('Псих.23'!F47)</f>
        <v>42824.41</v>
      </c>
    </row>
    <row r="32" spans="1:4" ht="12.75">
      <c r="A32" s="24">
        <v>23</v>
      </c>
      <c r="B32" s="29" t="s">
        <v>216</v>
      </c>
      <c r="C32" s="4">
        <f>SUM('Псих.24'!D92)</f>
        <v>-42165.07999999999</v>
      </c>
      <c r="D32" s="5">
        <f>SUM('Псих.24'!F46)</f>
        <v>45706.38</v>
      </c>
    </row>
    <row r="33" spans="1:4" ht="12.75">
      <c r="A33" s="24">
        <v>24</v>
      </c>
      <c r="B33" s="29" t="s">
        <v>217</v>
      </c>
      <c r="C33" s="4">
        <f>SUM('Псих.25'!D91)</f>
        <v>-36241.01999999999</v>
      </c>
      <c r="D33" s="5">
        <f>SUM('Псих.25'!F45)</f>
        <v>151316.06</v>
      </c>
    </row>
    <row r="34" spans="1:4" ht="12.75">
      <c r="A34" s="24">
        <v>25</v>
      </c>
      <c r="B34" s="29" t="s">
        <v>218</v>
      </c>
      <c r="C34" s="4">
        <f>SUM('Псих.26'!D90)</f>
        <v>-39197.350000000006</v>
      </c>
      <c r="D34" s="5">
        <f>SUM('Псих.26'!F46)</f>
        <v>48330.41</v>
      </c>
    </row>
    <row r="35" spans="1:4" ht="12.75">
      <c r="A35" s="24">
        <v>26</v>
      </c>
      <c r="B35" s="29" t="s">
        <v>219</v>
      </c>
      <c r="C35" s="52">
        <f>SUM('114'!D91)</f>
        <v>12241.30999999994</v>
      </c>
      <c r="D35" s="5">
        <v>0</v>
      </c>
    </row>
    <row r="36" spans="1:4" ht="12.75">
      <c r="A36" s="24">
        <v>27</v>
      </c>
      <c r="B36" s="29" t="s">
        <v>220</v>
      </c>
      <c r="C36" s="52">
        <f>SUM('116.1'!D95)</f>
        <v>16885.060000000056</v>
      </c>
      <c r="D36" s="5">
        <v>0</v>
      </c>
    </row>
    <row r="37" spans="1:4" ht="12.75">
      <c r="A37" s="24">
        <v>28</v>
      </c>
      <c r="B37" s="29" t="s">
        <v>221</v>
      </c>
      <c r="C37" s="52">
        <f>SUM('116.2'!D95)</f>
        <v>-187927.3700000001</v>
      </c>
      <c r="D37" s="5">
        <v>0</v>
      </c>
    </row>
    <row r="38" spans="1:4" ht="12.75">
      <c r="A38" s="24">
        <v>29</v>
      </c>
      <c r="B38" s="29" t="s">
        <v>222</v>
      </c>
      <c r="C38" s="52">
        <f>SUM('116.3'!D90)</f>
        <v>-28799.169999999925</v>
      </c>
      <c r="D38" s="5">
        <v>0</v>
      </c>
    </row>
    <row r="39" spans="1:4" ht="12.75">
      <c r="A39" s="24">
        <v>30</v>
      </c>
      <c r="B39" s="29" t="s">
        <v>223</v>
      </c>
      <c r="C39" s="4">
        <f>SUM('Тур.10'!D90)</f>
        <v>-45890.1100000001</v>
      </c>
      <c r="D39" s="5">
        <f>SUM('Тур.10'!F45)</f>
        <v>286788.29</v>
      </c>
    </row>
    <row r="40" spans="1:4" ht="12.75">
      <c r="A40" s="24">
        <v>31</v>
      </c>
      <c r="B40" s="29" t="s">
        <v>224</v>
      </c>
      <c r="C40" s="4">
        <f>SUM('Бар.136'!D90)</f>
        <v>-7123.300000000163</v>
      </c>
      <c r="D40" s="5">
        <f>SUM('Бар.136'!F47)</f>
        <v>399709.67</v>
      </c>
    </row>
    <row r="41" spans="1:4" ht="12.75">
      <c r="A41" s="24">
        <v>32</v>
      </c>
      <c r="B41" s="29" t="s">
        <v>225</v>
      </c>
      <c r="C41" s="52">
        <f>SUM('Пром.23'!D90)</f>
        <v>130354.43000000005</v>
      </c>
      <c r="D41" s="5">
        <f>SUM('Пром.23'!F44)</f>
        <v>168712.45</v>
      </c>
    </row>
    <row r="42" spans="1:4" ht="12.75">
      <c r="A42" s="24">
        <v>33</v>
      </c>
      <c r="B42" s="29" t="s">
        <v>653</v>
      </c>
      <c r="C42" s="4">
        <f>SUM('Зел.52'!D91)</f>
        <v>-40816.66000000003</v>
      </c>
      <c r="D42" s="5">
        <f>SUM('Зел.52'!F47)</f>
        <v>286337</v>
      </c>
    </row>
    <row r="43" spans="1:5" ht="12.75">
      <c r="A43" s="24">
        <v>34</v>
      </c>
      <c r="B43" s="29" t="s">
        <v>581</v>
      </c>
      <c r="C43" s="4">
        <f>SUM('Мал.7'!D88)</f>
        <v>103770.79999999987</v>
      </c>
      <c r="D43" s="5">
        <f>SUM('Мал.7'!F43)</f>
        <v>95130.98</v>
      </c>
      <c r="E43" s="202"/>
    </row>
    <row r="44" spans="1:5" ht="12.75">
      <c r="A44" s="24">
        <v>35</v>
      </c>
      <c r="B44" s="29" t="s">
        <v>408</v>
      </c>
      <c r="C44" s="52">
        <f>SUM('Хруст.54'!D90)</f>
        <v>-5896.689999999828</v>
      </c>
      <c r="D44" s="53">
        <f>SUM('Хруст.54'!F44)</f>
        <v>-132016.75</v>
      </c>
      <c r="E44" s="202"/>
    </row>
    <row r="45" spans="1:5" ht="12.75">
      <c r="A45" s="24">
        <v>36</v>
      </c>
      <c r="B45" s="29" t="s">
        <v>226</v>
      </c>
      <c r="C45" s="4">
        <f>SUM('Гр.ш.88'!D91)</f>
        <v>32684.54999999999</v>
      </c>
      <c r="D45" s="5">
        <v>0</v>
      </c>
      <c r="E45" s="202"/>
    </row>
    <row r="46" spans="1:5" ht="12.75">
      <c r="A46" s="24">
        <v>37</v>
      </c>
      <c r="B46" s="29" t="s">
        <v>409</v>
      </c>
      <c r="C46" s="52">
        <f>SUM('Гр.56'!D93)</f>
        <v>-23007.009999999995</v>
      </c>
      <c r="D46" s="53">
        <f>SUM('Гр.56'!F53)</f>
        <v>-4220.349999999991</v>
      </c>
      <c r="E46" s="202"/>
    </row>
    <row r="47" spans="1:5" ht="12.75">
      <c r="A47" s="24">
        <v>38</v>
      </c>
      <c r="B47" s="29" t="s">
        <v>227</v>
      </c>
      <c r="C47" s="4">
        <f>SUM('Гр.ш.42.2'!D94)</f>
        <v>60948.080000000016</v>
      </c>
      <c r="D47" s="5">
        <f>SUM('Гр.ш.42.2'!F46)</f>
        <v>3642.95</v>
      </c>
      <c r="E47" s="202"/>
    </row>
    <row r="48" spans="1:5" ht="12.75">
      <c r="A48" s="24">
        <v>39</v>
      </c>
      <c r="B48" s="29" t="s">
        <v>228</v>
      </c>
      <c r="C48" s="4">
        <f>SUM('Гр.ш.62'!D91)</f>
        <v>-17132.689999999995</v>
      </c>
      <c r="D48" s="5">
        <f>SUM('Гр.ш.62'!F46)</f>
        <v>12632.89</v>
      </c>
      <c r="E48" s="202"/>
    </row>
    <row r="49" spans="1:5" ht="12.75">
      <c r="A49" s="24">
        <v>40</v>
      </c>
      <c r="B49" s="29" t="s">
        <v>582</v>
      </c>
      <c r="C49" s="4">
        <f>SUM('Пл.15'!D93)</f>
        <v>-84242.35999999993</v>
      </c>
      <c r="D49" s="5">
        <f>SUM('Пл.15'!F46)</f>
        <v>15056.68</v>
      </c>
      <c r="E49" s="202"/>
    </row>
    <row r="50" spans="1:5" ht="12.75">
      <c r="A50" s="24">
        <v>41</v>
      </c>
      <c r="B50" s="29" t="s">
        <v>229</v>
      </c>
      <c r="C50" s="52">
        <f>SUM('Приг.44'!D92)</f>
        <v>-2971.4199999999983</v>
      </c>
      <c r="D50" s="53">
        <f>SUM('Приг.44'!F46)</f>
        <v>1528.8</v>
      </c>
      <c r="E50" s="202"/>
    </row>
    <row r="51" spans="1:5" ht="12.75">
      <c r="A51" s="24">
        <v>42</v>
      </c>
      <c r="B51" s="29" t="s">
        <v>410</v>
      </c>
      <c r="C51" s="52">
        <f>SUM('Гр.54'!D92)</f>
        <v>36394.919999999925</v>
      </c>
      <c r="D51" s="53">
        <f>SUM('Гр.54'!F45)</f>
        <v>46397.53</v>
      </c>
      <c r="E51" s="202"/>
    </row>
    <row r="52" spans="1:5" ht="12.75">
      <c r="A52" s="24">
        <v>43</v>
      </c>
      <c r="B52" s="29" t="s">
        <v>583</v>
      </c>
      <c r="C52" s="52">
        <f>SUM('Проез.18'!D91)</f>
        <v>-7455.679999999993</v>
      </c>
      <c r="D52" s="53">
        <f>SUM('Проез.18'!F45)</f>
        <v>47311.5</v>
      </c>
      <c r="E52" s="202"/>
    </row>
    <row r="53" spans="1:5" ht="12.75">
      <c r="A53" s="24">
        <v>44</v>
      </c>
      <c r="B53" s="29" t="s">
        <v>411</v>
      </c>
      <c r="C53" s="52">
        <f>SUM('Маяк.37'!D92)</f>
        <v>-91517.46000000008</v>
      </c>
      <c r="D53" s="53">
        <f>SUM('Маяк.37'!F43)</f>
        <v>91116.09</v>
      </c>
      <c r="E53" s="202"/>
    </row>
    <row r="54" spans="1:5" ht="12.75">
      <c r="A54" s="24">
        <v>45</v>
      </c>
      <c r="B54" s="29" t="s">
        <v>584</v>
      </c>
      <c r="C54" s="52">
        <f>SUM('Маяк.39'!D95)</f>
        <v>17787.400000000052</v>
      </c>
      <c r="D54" s="53">
        <f>SUM('Маяк.39'!F45)</f>
        <v>50433.5</v>
      </c>
      <c r="E54" s="202"/>
    </row>
    <row r="55" spans="1:5" ht="12.75">
      <c r="A55" s="24">
        <v>46</v>
      </c>
      <c r="B55" s="29" t="s">
        <v>412</v>
      </c>
      <c r="C55" s="52">
        <f>SUM('Проез.23'!D93)</f>
        <v>51603.69999999995</v>
      </c>
      <c r="D55" s="53">
        <f>SUM('Проез.23'!F42)</f>
        <v>264426.32999999996</v>
      </c>
      <c r="E55" s="202"/>
    </row>
    <row r="56" spans="1:5" ht="12.75">
      <c r="A56" s="24">
        <v>47</v>
      </c>
      <c r="B56" s="29" t="s">
        <v>230</v>
      </c>
      <c r="C56" s="4">
        <f>SUM('М.45'!D92)</f>
        <v>7141.649999999907</v>
      </c>
      <c r="D56" s="5">
        <f>SUM('М.45'!F48)</f>
        <v>101848.94</v>
      </c>
      <c r="E56" s="202"/>
    </row>
    <row r="57" spans="1:5" ht="12.75">
      <c r="A57" s="24">
        <v>48</v>
      </c>
      <c r="B57" s="29" t="s">
        <v>413</v>
      </c>
      <c r="C57" s="52">
        <f>SUM('Мотор.36.15'!D90)</f>
        <v>3208.029999999999</v>
      </c>
      <c r="D57" s="53">
        <f>SUM('Мотор.36.15'!F43)</f>
        <v>15782.24</v>
      </c>
      <c r="E57" s="202"/>
    </row>
    <row r="58" spans="1:5" ht="12.75">
      <c r="A58" s="24">
        <v>49</v>
      </c>
      <c r="B58" s="29" t="s">
        <v>414</v>
      </c>
      <c r="C58" s="52">
        <f>SUM('Плат.17'!D93)</f>
        <v>-7452.890000000014</v>
      </c>
      <c r="D58" s="53">
        <f>SUM('Плат.17'!F44)</f>
        <v>252349.41000000003</v>
      </c>
      <c r="E58" s="202"/>
    </row>
    <row r="59" spans="1:5" ht="12.75">
      <c r="A59" s="24">
        <v>50</v>
      </c>
      <c r="B59" s="29" t="s">
        <v>231</v>
      </c>
      <c r="C59" s="4">
        <f>SUM('Приг.29'!D92)</f>
        <v>53708.55000000005</v>
      </c>
      <c r="D59" s="5">
        <f>SUM('Приг.29'!F48)</f>
        <v>207382.12</v>
      </c>
      <c r="E59" s="202"/>
    </row>
    <row r="60" spans="1:5" ht="12.75">
      <c r="A60" s="24">
        <v>51</v>
      </c>
      <c r="B60" s="29" t="s">
        <v>416</v>
      </c>
      <c r="C60" s="52">
        <f>SUM('Клюк.30'!D92)</f>
        <v>24177.550000000163</v>
      </c>
      <c r="D60" s="53">
        <f>SUM('Клюк.30'!F45)</f>
        <v>61625.419999999984</v>
      </c>
      <c r="E60" s="202"/>
    </row>
    <row r="61" spans="1:5" ht="12.75">
      <c r="A61" s="24">
        <v>52</v>
      </c>
      <c r="B61" s="29" t="s">
        <v>232</v>
      </c>
      <c r="C61" s="4">
        <f>SUM('Сув.183'!D92)</f>
        <v>-316.1799999999639</v>
      </c>
      <c r="D61" s="5">
        <f>SUM('Сув.183'!F49)</f>
        <v>52768.49</v>
      </c>
      <c r="E61" s="202"/>
    </row>
    <row r="62" spans="1:5" ht="12.75">
      <c r="A62" s="24">
        <v>53</v>
      </c>
      <c r="B62" s="29" t="s">
        <v>415</v>
      </c>
      <c r="C62" s="52">
        <f>SUM('Чех.1'!D91)</f>
        <v>-14629.30999999994</v>
      </c>
      <c r="D62" s="53">
        <f>SUM('Чех.1'!F45)</f>
        <v>88017.77</v>
      </c>
      <c r="E62" s="202"/>
    </row>
    <row r="63" spans="1:5" ht="12.75">
      <c r="A63" s="24">
        <v>54</v>
      </c>
      <c r="B63" s="29" t="s">
        <v>233</v>
      </c>
      <c r="C63" s="4">
        <f>SUM('М.ж.9.'!D92)</f>
        <v>35555.14999999991</v>
      </c>
      <c r="D63" s="5">
        <f>SUM('М.ж.9.'!F47)</f>
        <v>252289.45</v>
      </c>
      <c r="E63" s="202"/>
    </row>
    <row r="64" spans="1:5" ht="12.75">
      <c r="A64" s="24">
        <v>55</v>
      </c>
      <c r="B64" s="29" t="s">
        <v>234</v>
      </c>
      <c r="C64" s="4">
        <f>SUM('М.ж.39'!D91)</f>
        <v>96727.06000000017</v>
      </c>
      <c r="D64" s="5">
        <f>SUM('М.ж.39'!F44)</f>
        <v>169394.34</v>
      </c>
      <c r="E64" s="202"/>
    </row>
    <row r="65" spans="1:5" ht="12.75">
      <c r="A65" s="24">
        <v>56</v>
      </c>
      <c r="B65" s="29" t="s">
        <v>585</v>
      </c>
      <c r="C65" s="4">
        <f>SUM('Аэр.1'!D92)</f>
        <v>49294.23</v>
      </c>
      <c r="D65" s="5">
        <f>SUM('Аэр.1'!F46)</f>
        <v>5009.14</v>
      </c>
      <c r="E65" s="202"/>
    </row>
    <row r="66" spans="1:5" ht="12.75">
      <c r="A66" s="24">
        <v>57</v>
      </c>
      <c r="B66" s="29" t="s">
        <v>586</v>
      </c>
      <c r="C66" s="4">
        <f>SUM('Аэр.13'!D91)</f>
        <v>18424.58</v>
      </c>
      <c r="D66" s="5">
        <f>SUM('Аэр.13'!F45)</f>
        <v>10666.25</v>
      </c>
      <c r="E66" s="202"/>
    </row>
    <row r="67" spans="1:5" ht="12.75">
      <c r="A67" s="24">
        <v>58</v>
      </c>
      <c r="B67" s="29" t="s">
        <v>235</v>
      </c>
      <c r="C67" s="4">
        <f>SUM('Гр.132.1'!D94)</f>
        <v>-1561.5600000000559</v>
      </c>
      <c r="D67" s="5">
        <f>SUM('Гр.132.1'!F50)</f>
        <v>314865.54000000004</v>
      </c>
      <c r="E67" s="202"/>
    </row>
    <row r="68" spans="1:4" ht="12.75">
      <c r="A68" s="24">
        <v>59</v>
      </c>
      <c r="B68" s="29" t="s">
        <v>236</v>
      </c>
      <c r="C68" s="4">
        <f>SUM('Мая.43'!D95)</f>
        <v>-219652.96000000043</v>
      </c>
      <c r="D68" s="5">
        <f>SUM('Мая.43'!F47)</f>
        <v>294530.05999999994</v>
      </c>
    </row>
    <row r="69" spans="1:4" ht="12.75">
      <c r="A69" s="24">
        <v>60</v>
      </c>
      <c r="B69" s="29" t="s">
        <v>237</v>
      </c>
      <c r="C69" s="167">
        <f>SUM('Нов.32'!D94)</f>
        <v>-20672.039999999804</v>
      </c>
      <c r="D69" s="167">
        <f>SUM('Нов.32'!F48)</f>
        <v>11903.22000000003</v>
      </c>
    </row>
    <row r="70" spans="1:4" ht="12.75">
      <c r="A70" s="5"/>
      <c r="B70" s="59" t="s">
        <v>65</v>
      </c>
      <c r="C70" s="62">
        <f>SUM(C10:C69)</f>
        <v>1978416.76</v>
      </c>
      <c r="D70" s="62">
        <f>SUM(D10:D69)</f>
        <v>5788329.719999999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2:F70"/>
  <sheetViews>
    <sheetView zoomScalePageLayoutView="0" workbookViewId="0" topLeftCell="A7">
      <selection activeCell="F70" sqref="F70"/>
    </sheetView>
  </sheetViews>
  <sheetFormatPr defaultColWidth="9.00390625" defaultRowHeight="12.75"/>
  <cols>
    <col min="1" max="1" width="5.00390625" style="0" customWidth="1"/>
    <col min="2" max="2" width="17.125" style="0" customWidth="1"/>
    <col min="3" max="3" width="12.00390625" style="0" customWidth="1"/>
    <col min="4" max="4" width="9.00390625" style="0" customWidth="1"/>
    <col min="5" max="5" width="10.125" style="0" customWidth="1"/>
  </cols>
  <sheetData>
    <row r="2" ht="12.75">
      <c r="A2" t="s">
        <v>242</v>
      </c>
    </row>
    <row r="3" ht="12.75">
      <c r="A3" t="s">
        <v>417</v>
      </c>
    </row>
    <row r="5" spans="1:6" ht="12.75">
      <c r="A5" s="25" t="s">
        <v>193</v>
      </c>
      <c r="B5" s="26" t="s">
        <v>194</v>
      </c>
      <c r="C5" s="267" t="s">
        <v>406</v>
      </c>
      <c r="D5" s="268"/>
      <c r="E5" s="269"/>
      <c r="F5" s="238"/>
    </row>
    <row r="6" spans="1:6" ht="12.75">
      <c r="A6" s="27" t="s">
        <v>195</v>
      </c>
      <c r="B6" s="28"/>
      <c r="C6" s="56" t="s">
        <v>239</v>
      </c>
      <c r="D6" s="56" t="s">
        <v>238</v>
      </c>
      <c r="E6" s="56" t="s">
        <v>407</v>
      </c>
      <c r="F6" s="170" t="s">
        <v>580</v>
      </c>
    </row>
    <row r="7" spans="1:6" ht="12.75">
      <c r="A7" s="24">
        <v>1</v>
      </c>
      <c r="B7" s="29" t="s">
        <v>196</v>
      </c>
      <c r="C7" s="4">
        <v>93</v>
      </c>
      <c r="D7" s="5">
        <v>89</v>
      </c>
      <c r="E7" s="54">
        <v>90</v>
      </c>
      <c r="F7" s="5">
        <v>88</v>
      </c>
    </row>
    <row r="8" spans="1:6" ht="12.75">
      <c r="A8" s="24">
        <v>2</v>
      </c>
      <c r="B8" s="29" t="s">
        <v>197</v>
      </c>
      <c r="C8" s="4">
        <v>82</v>
      </c>
      <c r="D8" s="5">
        <v>79</v>
      </c>
      <c r="E8" s="54">
        <v>82</v>
      </c>
      <c r="F8" s="5">
        <v>83</v>
      </c>
    </row>
    <row r="9" spans="1:6" ht="12.75">
      <c r="A9" s="24">
        <v>3</v>
      </c>
      <c r="B9" s="29" t="s">
        <v>198</v>
      </c>
      <c r="C9" s="4">
        <v>97</v>
      </c>
      <c r="D9" s="5">
        <v>94</v>
      </c>
      <c r="E9" s="54">
        <v>95</v>
      </c>
      <c r="F9" s="5">
        <v>97</v>
      </c>
    </row>
    <row r="10" spans="1:6" ht="12.75">
      <c r="A10" s="24">
        <v>4</v>
      </c>
      <c r="B10" s="29" t="s">
        <v>199</v>
      </c>
      <c r="C10" s="4">
        <v>94</v>
      </c>
      <c r="D10" s="5">
        <v>94</v>
      </c>
      <c r="E10" s="54">
        <v>96</v>
      </c>
      <c r="F10" s="5">
        <v>96</v>
      </c>
    </row>
    <row r="11" spans="1:6" ht="12.75">
      <c r="A11" s="24">
        <v>5</v>
      </c>
      <c r="B11" s="29" t="s">
        <v>200</v>
      </c>
      <c r="C11" s="4">
        <v>96</v>
      </c>
      <c r="D11" s="5">
        <v>93</v>
      </c>
      <c r="E11" s="54">
        <v>96</v>
      </c>
      <c r="F11" s="5">
        <v>95</v>
      </c>
    </row>
    <row r="12" spans="1:6" ht="12.75">
      <c r="A12" s="24">
        <v>6</v>
      </c>
      <c r="B12" s="29" t="s">
        <v>201</v>
      </c>
      <c r="C12" s="4">
        <v>101</v>
      </c>
      <c r="D12" s="5">
        <v>100</v>
      </c>
      <c r="E12" s="54">
        <v>100</v>
      </c>
      <c r="F12" s="5">
        <v>102</v>
      </c>
    </row>
    <row r="13" spans="1:6" ht="12.75">
      <c r="A13" s="24">
        <v>7</v>
      </c>
      <c r="B13" s="29" t="s">
        <v>202</v>
      </c>
      <c r="C13" s="4">
        <v>96</v>
      </c>
      <c r="D13" s="5">
        <v>97</v>
      </c>
      <c r="E13" s="54">
        <v>95</v>
      </c>
      <c r="F13" s="5">
        <v>98</v>
      </c>
    </row>
    <row r="14" spans="1:6" ht="12.75">
      <c r="A14" s="24">
        <v>8</v>
      </c>
      <c r="B14" s="29" t="s">
        <v>203</v>
      </c>
      <c r="C14" s="4">
        <v>95</v>
      </c>
      <c r="D14" s="5">
        <v>94</v>
      </c>
      <c r="E14" s="54">
        <v>94</v>
      </c>
      <c r="F14" s="5">
        <v>97</v>
      </c>
    </row>
    <row r="15" spans="1:6" ht="12.75">
      <c r="A15" s="24">
        <v>9</v>
      </c>
      <c r="B15" s="29" t="s">
        <v>204</v>
      </c>
      <c r="C15" s="4">
        <v>92</v>
      </c>
      <c r="D15" s="5">
        <v>95</v>
      </c>
      <c r="E15" s="54">
        <v>96</v>
      </c>
      <c r="F15" s="5">
        <v>99</v>
      </c>
    </row>
    <row r="16" spans="1:6" ht="12.75">
      <c r="A16" s="24">
        <v>10</v>
      </c>
      <c r="B16" s="29" t="s">
        <v>205</v>
      </c>
      <c r="C16" s="4">
        <v>90</v>
      </c>
      <c r="D16" s="5">
        <v>94</v>
      </c>
      <c r="E16" s="54">
        <v>93</v>
      </c>
      <c r="F16" s="5">
        <v>91</v>
      </c>
    </row>
    <row r="17" spans="1:6" ht="12.75">
      <c r="A17" s="24">
        <v>11</v>
      </c>
      <c r="B17" s="29" t="s">
        <v>206</v>
      </c>
      <c r="C17" s="4">
        <v>96</v>
      </c>
      <c r="D17" s="5">
        <v>95</v>
      </c>
      <c r="E17" s="54">
        <v>97</v>
      </c>
      <c r="F17" s="5">
        <v>99</v>
      </c>
    </row>
    <row r="18" spans="1:6" ht="12.75">
      <c r="A18" s="24">
        <v>12</v>
      </c>
      <c r="B18" s="29" t="s">
        <v>207</v>
      </c>
      <c r="C18" s="4">
        <v>95</v>
      </c>
      <c r="D18" s="5">
        <v>95</v>
      </c>
      <c r="E18" s="54">
        <v>95</v>
      </c>
      <c r="F18" s="5">
        <v>97</v>
      </c>
    </row>
    <row r="19" spans="1:6" ht="12.75">
      <c r="A19" s="24">
        <v>13</v>
      </c>
      <c r="B19" s="29" t="s">
        <v>208</v>
      </c>
      <c r="C19" s="4">
        <v>97</v>
      </c>
      <c r="D19" s="5">
        <v>98</v>
      </c>
      <c r="E19" s="54">
        <v>98</v>
      </c>
      <c r="F19" s="5">
        <v>98</v>
      </c>
    </row>
    <row r="20" spans="1:6" ht="12.75">
      <c r="A20" s="24">
        <v>14</v>
      </c>
      <c r="B20" s="29" t="s">
        <v>209</v>
      </c>
      <c r="C20" s="4">
        <v>98</v>
      </c>
      <c r="D20" s="5">
        <v>96</v>
      </c>
      <c r="E20" s="54">
        <v>97</v>
      </c>
      <c r="F20" s="5">
        <v>101</v>
      </c>
    </row>
    <row r="21" spans="1:6" ht="12.75">
      <c r="A21" s="24">
        <v>15</v>
      </c>
      <c r="B21" s="29" t="s">
        <v>210</v>
      </c>
      <c r="C21" s="4">
        <v>93</v>
      </c>
      <c r="D21" s="5">
        <v>94</v>
      </c>
      <c r="E21" s="54">
        <v>96</v>
      </c>
      <c r="F21" s="5">
        <v>101</v>
      </c>
    </row>
    <row r="22" spans="1:6" ht="12.75">
      <c r="A22" s="24">
        <v>16</v>
      </c>
      <c r="B22" s="29" t="s">
        <v>211</v>
      </c>
      <c r="C22" s="4">
        <v>98</v>
      </c>
      <c r="D22" s="5">
        <v>97</v>
      </c>
      <c r="E22" s="54">
        <v>98</v>
      </c>
      <c r="F22" s="5">
        <v>101</v>
      </c>
    </row>
    <row r="23" spans="1:6" ht="12.75">
      <c r="A23" s="24">
        <v>17</v>
      </c>
      <c r="B23" s="29" t="s">
        <v>587</v>
      </c>
      <c r="C23" s="4">
        <v>76</v>
      </c>
      <c r="D23" s="5">
        <v>73</v>
      </c>
      <c r="E23" s="54">
        <v>81</v>
      </c>
      <c r="F23" s="5">
        <v>87</v>
      </c>
    </row>
    <row r="24" spans="1:6" ht="12.75">
      <c r="A24" s="24">
        <v>18</v>
      </c>
      <c r="B24" s="29" t="s">
        <v>212</v>
      </c>
      <c r="C24" s="4">
        <v>97</v>
      </c>
      <c r="D24" s="5">
        <v>96</v>
      </c>
      <c r="E24" s="54">
        <v>98</v>
      </c>
      <c r="F24" s="5">
        <v>97</v>
      </c>
    </row>
    <row r="25" spans="1:6" ht="12.75">
      <c r="A25" s="24">
        <v>19</v>
      </c>
      <c r="B25" s="29" t="s">
        <v>213</v>
      </c>
      <c r="C25" s="4">
        <v>89</v>
      </c>
      <c r="D25" s="5">
        <v>84</v>
      </c>
      <c r="E25" s="54">
        <v>83</v>
      </c>
      <c r="F25" s="5">
        <v>79</v>
      </c>
    </row>
    <row r="26" spans="1:6" ht="12.75">
      <c r="A26" s="24">
        <v>20</v>
      </c>
      <c r="B26" s="29" t="s">
        <v>588</v>
      </c>
      <c r="C26" s="4">
        <v>89</v>
      </c>
      <c r="D26" s="5">
        <v>89</v>
      </c>
      <c r="E26" s="54">
        <v>108</v>
      </c>
      <c r="F26" s="5">
        <v>111</v>
      </c>
    </row>
    <row r="27" spans="1:6" ht="12.75">
      <c r="A27" s="24">
        <v>21</v>
      </c>
      <c r="B27" s="29" t="s">
        <v>214</v>
      </c>
      <c r="C27" s="4">
        <v>98</v>
      </c>
      <c r="D27" s="5">
        <v>96</v>
      </c>
      <c r="E27" s="54">
        <v>98</v>
      </c>
      <c r="F27" s="5">
        <v>100</v>
      </c>
    </row>
    <row r="28" spans="1:6" ht="12.75">
      <c r="A28" s="24">
        <v>22</v>
      </c>
      <c r="B28" s="29" t="s">
        <v>215</v>
      </c>
      <c r="C28" s="4">
        <v>96</v>
      </c>
      <c r="D28" s="5">
        <v>86</v>
      </c>
      <c r="E28" s="54">
        <v>97</v>
      </c>
      <c r="F28" s="5">
        <v>108</v>
      </c>
    </row>
    <row r="29" spans="1:6" ht="12.75">
      <c r="A29" s="24">
        <v>23</v>
      </c>
      <c r="B29" s="29" t="s">
        <v>216</v>
      </c>
      <c r="C29" s="4">
        <v>99</v>
      </c>
      <c r="D29" s="5">
        <v>99</v>
      </c>
      <c r="E29" s="54">
        <v>97</v>
      </c>
      <c r="F29" s="5">
        <v>103</v>
      </c>
    </row>
    <row r="30" spans="1:6" ht="12.75">
      <c r="A30" s="24">
        <v>24</v>
      </c>
      <c r="B30" s="29" t="s">
        <v>217</v>
      </c>
      <c r="C30" s="4">
        <v>97</v>
      </c>
      <c r="D30" s="5">
        <v>97</v>
      </c>
      <c r="E30" s="54">
        <v>99</v>
      </c>
      <c r="F30" s="5">
        <v>98</v>
      </c>
    </row>
    <row r="31" spans="1:6" ht="12.75">
      <c r="A31" s="24">
        <v>25</v>
      </c>
      <c r="B31" s="29" t="s">
        <v>218</v>
      </c>
      <c r="C31" s="4">
        <v>104</v>
      </c>
      <c r="D31" s="5">
        <v>108</v>
      </c>
      <c r="E31" s="54">
        <v>109</v>
      </c>
      <c r="F31" s="5">
        <v>114</v>
      </c>
    </row>
    <row r="32" spans="1:6" ht="12.75">
      <c r="A32" s="24">
        <v>26</v>
      </c>
      <c r="B32" s="29" t="s">
        <v>219</v>
      </c>
      <c r="C32" s="52" t="s">
        <v>405</v>
      </c>
      <c r="D32" s="5">
        <v>92</v>
      </c>
      <c r="E32" s="54">
        <v>88</v>
      </c>
      <c r="F32" s="5">
        <v>84</v>
      </c>
    </row>
    <row r="33" spans="1:6" ht="12.75">
      <c r="A33" s="24">
        <v>27</v>
      </c>
      <c r="B33" s="29" t="s">
        <v>220</v>
      </c>
      <c r="C33" s="52" t="s">
        <v>405</v>
      </c>
      <c r="D33" s="5">
        <v>96</v>
      </c>
      <c r="E33" s="54">
        <v>94</v>
      </c>
      <c r="F33" s="5">
        <v>93</v>
      </c>
    </row>
    <row r="34" spans="1:6" ht="12.75">
      <c r="A34" s="24">
        <v>28</v>
      </c>
      <c r="B34" s="29" t="s">
        <v>221</v>
      </c>
      <c r="C34" s="52" t="s">
        <v>405</v>
      </c>
      <c r="D34" s="5">
        <v>95</v>
      </c>
      <c r="E34" s="54">
        <v>92</v>
      </c>
      <c r="F34" s="5">
        <v>91</v>
      </c>
    </row>
    <row r="35" spans="1:6" ht="12.75">
      <c r="A35" s="24">
        <v>29</v>
      </c>
      <c r="B35" s="29" t="s">
        <v>222</v>
      </c>
      <c r="C35" s="52" t="s">
        <v>405</v>
      </c>
      <c r="D35" s="5">
        <v>93</v>
      </c>
      <c r="E35" s="54">
        <v>92</v>
      </c>
      <c r="F35" s="5">
        <v>93</v>
      </c>
    </row>
    <row r="36" spans="1:6" ht="12.75">
      <c r="A36" s="24">
        <v>30</v>
      </c>
      <c r="B36" s="29" t="s">
        <v>223</v>
      </c>
      <c r="C36" s="4">
        <v>90</v>
      </c>
      <c r="D36" s="5">
        <v>87</v>
      </c>
      <c r="E36" s="54">
        <v>85</v>
      </c>
      <c r="F36" s="5">
        <v>86</v>
      </c>
    </row>
    <row r="37" spans="1:6" ht="12.75">
      <c r="A37" s="24">
        <v>31</v>
      </c>
      <c r="B37" s="29" t="s">
        <v>224</v>
      </c>
      <c r="C37" s="4">
        <v>97</v>
      </c>
      <c r="D37" s="5">
        <v>94</v>
      </c>
      <c r="E37" s="54">
        <v>97</v>
      </c>
      <c r="F37" s="5">
        <v>99</v>
      </c>
    </row>
    <row r="38" spans="1:6" ht="12.75">
      <c r="A38" s="24">
        <v>32</v>
      </c>
      <c r="B38" s="29" t="s">
        <v>225</v>
      </c>
      <c r="C38" s="52" t="s">
        <v>405</v>
      </c>
      <c r="D38" s="5">
        <v>91</v>
      </c>
      <c r="E38" s="54">
        <v>98</v>
      </c>
      <c r="F38" s="5">
        <v>98</v>
      </c>
    </row>
    <row r="39" spans="1:6" ht="12.75">
      <c r="A39" s="24">
        <v>33</v>
      </c>
      <c r="B39" s="29" t="s">
        <v>240</v>
      </c>
      <c r="C39" s="4">
        <v>93</v>
      </c>
      <c r="D39" s="5">
        <v>89</v>
      </c>
      <c r="E39" s="54">
        <v>85</v>
      </c>
      <c r="F39" s="5">
        <v>82</v>
      </c>
    </row>
    <row r="40" spans="1:6" ht="12.75">
      <c r="A40" s="24">
        <v>34</v>
      </c>
      <c r="B40" s="29" t="s">
        <v>581</v>
      </c>
      <c r="C40" s="52" t="s">
        <v>405</v>
      </c>
      <c r="D40" s="53" t="s">
        <v>405</v>
      </c>
      <c r="E40" s="55" t="s">
        <v>405</v>
      </c>
      <c r="F40" s="5">
        <v>96</v>
      </c>
    </row>
    <row r="41" spans="1:6" ht="12.75">
      <c r="A41" s="24">
        <v>35</v>
      </c>
      <c r="B41" s="29" t="s">
        <v>408</v>
      </c>
      <c r="C41" s="52" t="s">
        <v>405</v>
      </c>
      <c r="D41" s="53" t="s">
        <v>405</v>
      </c>
      <c r="E41" s="55" t="s">
        <v>405</v>
      </c>
      <c r="F41" s="5">
        <v>97</v>
      </c>
    </row>
    <row r="42" spans="1:6" ht="12.75">
      <c r="A42" s="24">
        <v>36</v>
      </c>
      <c r="B42" s="29" t="s">
        <v>226</v>
      </c>
      <c r="C42" s="4">
        <v>100</v>
      </c>
      <c r="D42" s="5">
        <v>95</v>
      </c>
      <c r="E42" s="54">
        <v>92</v>
      </c>
      <c r="F42" s="5">
        <v>88</v>
      </c>
    </row>
    <row r="43" spans="1:6" ht="12.75">
      <c r="A43" s="24">
        <v>37</v>
      </c>
      <c r="B43" s="29" t="s">
        <v>409</v>
      </c>
      <c r="C43" s="52" t="s">
        <v>405</v>
      </c>
      <c r="D43" s="53" t="s">
        <v>405</v>
      </c>
      <c r="E43" s="54">
        <v>98</v>
      </c>
      <c r="F43" s="5">
        <v>103</v>
      </c>
    </row>
    <row r="44" spans="1:6" ht="12.75">
      <c r="A44" s="24">
        <v>38</v>
      </c>
      <c r="B44" s="29" t="s">
        <v>227</v>
      </c>
      <c r="C44" s="4">
        <v>95</v>
      </c>
      <c r="D44" s="5">
        <v>94</v>
      </c>
      <c r="E44" s="54">
        <v>92</v>
      </c>
      <c r="F44" s="5">
        <v>95</v>
      </c>
    </row>
    <row r="45" spans="1:6" ht="12.75">
      <c r="A45" s="24">
        <v>39</v>
      </c>
      <c r="B45" s="29" t="s">
        <v>228</v>
      </c>
      <c r="C45" s="4">
        <v>94</v>
      </c>
      <c r="D45" s="5">
        <v>99</v>
      </c>
      <c r="E45" s="54">
        <v>85</v>
      </c>
      <c r="F45" s="5">
        <v>82</v>
      </c>
    </row>
    <row r="46" spans="1:6" ht="12.75">
      <c r="A46" s="24">
        <v>40</v>
      </c>
      <c r="B46" s="29" t="s">
        <v>582</v>
      </c>
      <c r="C46" s="52" t="s">
        <v>405</v>
      </c>
      <c r="D46" s="53" t="s">
        <v>405</v>
      </c>
      <c r="E46" s="55" t="s">
        <v>405</v>
      </c>
      <c r="F46" s="5">
        <v>95</v>
      </c>
    </row>
    <row r="47" spans="1:6" ht="12.75">
      <c r="A47" s="24">
        <v>41</v>
      </c>
      <c r="B47" s="29" t="s">
        <v>229</v>
      </c>
      <c r="C47" s="52" t="s">
        <v>405</v>
      </c>
      <c r="D47" s="53" t="s">
        <v>405</v>
      </c>
      <c r="E47" s="54">
        <v>40</v>
      </c>
      <c r="F47" s="5">
        <v>29</v>
      </c>
    </row>
    <row r="48" spans="1:6" ht="12.75">
      <c r="A48" s="24">
        <v>42</v>
      </c>
      <c r="B48" s="29" t="s">
        <v>410</v>
      </c>
      <c r="C48" s="52" t="s">
        <v>405</v>
      </c>
      <c r="D48" s="53" t="s">
        <v>405</v>
      </c>
      <c r="E48" s="54">
        <v>95</v>
      </c>
      <c r="F48" s="5">
        <v>96</v>
      </c>
    </row>
    <row r="49" spans="1:6" ht="12.75">
      <c r="A49" s="24">
        <v>43</v>
      </c>
      <c r="B49" s="29" t="s">
        <v>583</v>
      </c>
      <c r="C49" s="52" t="s">
        <v>405</v>
      </c>
      <c r="D49" s="53" t="s">
        <v>405</v>
      </c>
      <c r="E49" s="55" t="s">
        <v>405</v>
      </c>
      <c r="F49" s="5">
        <v>96</v>
      </c>
    </row>
    <row r="50" spans="1:6" ht="12.75">
      <c r="A50" s="24">
        <v>44</v>
      </c>
      <c r="B50" s="29" t="s">
        <v>411</v>
      </c>
      <c r="C50" s="52" t="s">
        <v>405</v>
      </c>
      <c r="D50" s="53" t="s">
        <v>405</v>
      </c>
      <c r="E50" s="55" t="s">
        <v>405</v>
      </c>
      <c r="F50" s="5">
        <v>98</v>
      </c>
    </row>
    <row r="51" spans="1:6" ht="12.75">
      <c r="A51" s="24">
        <v>45</v>
      </c>
      <c r="B51" s="29" t="s">
        <v>584</v>
      </c>
      <c r="C51" s="52" t="s">
        <v>405</v>
      </c>
      <c r="D51" s="53" t="s">
        <v>405</v>
      </c>
      <c r="E51" s="55" t="s">
        <v>405</v>
      </c>
      <c r="F51" s="5">
        <v>98</v>
      </c>
    </row>
    <row r="52" spans="1:6" ht="12.75">
      <c r="A52" s="24">
        <v>46</v>
      </c>
      <c r="B52" s="29" t="s">
        <v>412</v>
      </c>
      <c r="C52" s="52" t="s">
        <v>405</v>
      </c>
      <c r="D52" s="53" t="s">
        <v>405</v>
      </c>
      <c r="E52" s="54">
        <v>97</v>
      </c>
      <c r="F52" s="5">
        <v>101</v>
      </c>
    </row>
    <row r="53" spans="1:6" ht="12.75">
      <c r="A53" s="24">
        <v>47</v>
      </c>
      <c r="B53" s="29" t="s">
        <v>230</v>
      </c>
      <c r="C53" s="4">
        <v>89</v>
      </c>
      <c r="D53" s="5">
        <v>91</v>
      </c>
      <c r="E53" s="54">
        <v>91</v>
      </c>
      <c r="F53" s="5">
        <v>92</v>
      </c>
    </row>
    <row r="54" spans="1:6" ht="12.75">
      <c r="A54" s="24">
        <v>48</v>
      </c>
      <c r="B54" s="29" t="s">
        <v>413</v>
      </c>
      <c r="C54" s="52" t="s">
        <v>405</v>
      </c>
      <c r="D54" s="53" t="s">
        <v>405</v>
      </c>
      <c r="E54" s="55" t="s">
        <v>405</v>
      </c>
      <c r="F54" s="5">
        <v>95</v>
      </c>
    </row>
    <row r="55" spans="1:6" ht="12.75">
      <c r="A55" s="24">
        <v>49</v>
      </c>
      <c r="B55" s="29" t="s">
        <v>414</v>
      </c>
      <c r="C55" s="52" t="s">
        <v>405</v>
      </c>
      <c r="D55" s="53" t="s">
        <v>405</v>
      </c>
      <c r="E55" s="54">
        <v>96</v>
      </c>
      <c r="F55" s="5">
        <v>99</v>
      </c>
    </row>
    <row r="56" spans="1:6" ht="12.75">
      <c r="A56" s="24">
        <v>50</v>
      </c>
      <c r="B56" s="29" t="s">
        <v>231</v>
      </c>
      <c r="C56" s="4">
        <v>84</v>
      </c>
      <c r="D56" s="5">
        <v>91</v>
      </c>
      <c r="E56" s="54">
        <v>92</v>
      </c>
      <c r="F56" s="5">
        <v>91</v>
      </c>
    </row>
    <row r="57" spans="1:6" ht="12.75">
      <c r="A57" s="24">
        <v>51</v>
      </c>
      <c r="B57" s="29" t="s">
        <v>416</v>
      </c>
      <c r="C57" s="52" t="s">
        <v>405</v>
      </c>
      <c r="D57" s="53" t="s">
        <v>405</v>
      </c>
      <c r="E57" s="54">
        <v>96</v>
      </c>
      <c r="F57" s="5">
        <v>95</v>
      </c>
    </row>
    <row r="58" spans="1:6" ht="12.75">
      <c r="A58" s="24">
        <v>52</v>
      </c>
      <c r="B58" s="29" t="s">
        <v>232</v>
      </c>
      <c r="C58" s="4">
        <v>98</v>
      </c>
      <c r="D58" s="5">
        <v>99</v>
      </c>
      <c r="E58" s="54">
        <v>97</v>
      </c>
      <c r="F58" s="5">
        <v>95</v>
      </c>
    </row>
    <row r="59" spans="1:6" ht="12.75">
      <c r="A59" s="24">
        <v>53</v>
      </c>
      <c r="B59" s="29" t="s">
        <v>415</v>
      </c>
      <c r="C59" s="52" t="s">
        <v>405</v>
      </c>
      <c r="D59" s="53" t="s">
        <v>405</v>
      </c>
      <c r="E59" s="54">
        <v>93</v>
      </c>
      <c r="F59" s="5">
        <v>95</v>
      </c>
    </row>
    <row r="60" spans="1:6" ht="12.75">
      <c r="A60" s="24">
        <v>54</v>
      </c>
      <c r="B60" s="29" t="s">
        <v>233</v>
      </c>
      <c r="C60" s="4">
        <v>96</v>
      </c>
      <c r="D60" s="5">
        <v>95</v>
      </c>
      <c r="E60" s="54">
        <v>97</v>
      </c>
      <c r="F60" s="5">
        <v>99</v>
      </c>
    </row>
    <row r="61" spans="1:6" ht="12.75">
      <c r="A61" s="24">
        <v>55</v>
      </c>
      <c r="B61" s="29" t="s">
        <v>234</v>
      </c>
      <c r="C61" s="4">
        <v>100</v>
      </c>
      <c r="D61" s="5">
        <v>100</v>
      </c>
      <c r="E61" s="54">
        <v>99</v>
      </c>
      <c r="F61" s="5">
        <v>100</v>
      </c>
    </row>
    <row r="62" spans="1:6" ht="12.75">
      <c r="A62" s="24">
        <v>56</v>
      </c>
      <c r="B62" s="29" t="s">
        <v>585</v>
      </c>
      <c r="C62" s="52" t="s">
        <v>405</v>
      </c>
      <c r="D62" s="53" t="s">
        <v>405</v>
      </c>
      <c r="E62" s="55" t="s">
        <v>405</v>
      </c>
      <c r="F62" s="5">
        <v>87</v>
      </c>
    </row>
    <row r="63" spans="1:6" ht="12.75">
      <c r="A63" s="24">
        <v>57</v>
      </c>
      <c r="B63" s="29" t="s">
        <v>586</v>
      </c>
      <c r="C63" s="52" t="s">
        <v>405</v>
      </c>
      <c r="D63" s="53" t="s">
        <v>405</v>
      </c>
      <c r="E63" s="55" t="s">
        <v>405</v>
      </c>
      <c r="F63" s="5">
        <v>81</v>
      </c>
    </row>
    <row r="64" spans="1:6" ht="12.75">
      <c r="A64" s="24"/>
      <c r="B64" s="29" t="s">
        <v>241</v>
      </c>
      <c r="C64" s="4">
        <v>89</v>
      </c>
      <c r="D64" s="5">
        <v>88</v>
      </c>
      <c r="E64" s="54">
        <v>84</v>
      </c>
      <c r="F64" s="5">
        <v>84</v>
      </c>
    </row>
    <row r="65" spans="1:6" ht="12.75">
      <c r="A65" s="24">
        <v>58</v>
      </c>
      <c r="B65" s="29" t="s">
        <v>235</v>
      </c>
      <c r="C65" s="4">
        <v>87</v>
      </c>
      <c r="D65" s="5">
        <v>94</v>
      </c>
      <c r="E65" s="54">
        <v>94</v>
      </c>
      <c r="F65" s="5">
        <v>91</v>
      </c>
    </row>
    <row r="66" spans="1:6" ht="12.75">
      <c r="A66" s="24">
        <v>59</v>
      </c>
      <c r="B66" s="29" t="s">
        <v>236</v>
      </c>
      <c r="C66" s="4">
        <v>86</v>
      </c>
      <c r="D66" s="5">
        <v>92</v>
      </c>
      <c r="E66" s="54">
        <v>95</v>
      </c>
      <c r="F66" s="5">
        <v>93</v>
      </c>
    </row>
    <row r="67" spans="1:6" ht="12.75">
      <c r="A67" s="24">
        <v>60</v>
      </c>
      <c r="B67" s="29" t="s">
        <v>237</v>
      </c>
      <c r="C67" s="4">
        <v>87</v>
      </c>
      <c r="D67" s="5">
        <v>80</v>
      </c>
      <c r="E67" s="54">
        <v>82</v>
      </c>
      <c r="F67" s="5">
        <v>93</v>
      </c>
    </row>
    <row r="68" spans="1:6" ht="12.75">
      <c r="A68" s="16"/>
      <c r="B68" s="31" t="s">
        <v>243</v>
      </c>
      <c r="C68" s="4">
        <v>94</v>
      </c>
      <c r="D68" s="5">
        <v>94</v>
      </c>
      <c r="E68" s="54">
        <v>94</v>
      </c>
      <c r="F68" s="5">
        <v>95</v>
      </c>
    </row>
    <row r="69" ht="12.75">
      <c r="F69" s="18"/>
    </row>
    <row r="70" spans="1:6" ht="12.75">
      <c r="A70" t="s">
        <v>728</v>
      </c>
      <c r="F70" s="211" t="s">
        <v>727</v>
      </c>
    </row>
  </sheetData>
  <sheetProtection/>
  <mergeCells count="1">
    <mergeCell ref="C5:F5"/>
  </mergeCells>
  <printOptions/>
  <pageMargins left="0.7874015748031497" right="0.7874015748031497" top="0.5905511811023623" bottom="0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9"/>
  <sheetViews>
    <sheetView zoomScalePageLayoutView="0" workbookViewId="0" topLeftCell="A91">
      <selection activeCell="A103" sqref="A103"/>
    </sheetView>
  </sheetViews>
  <sheetFormatPr defaultColWidth="9.00390625" defaultRowHeight="12.75"/>
  <cols>
    <col min="1" max="1" width="27.375" style="0" customWidth="1"/>
    <col min="2" max="2" width="10.625" style="0" customWidth="1"/>
    <col min="3" max="3" width="16.50390625" style="0" customWidth="1"/>
    <col min="4" max="4" width="15.00390625" style="0" customWidth="1"/>
    <col min="5" max="5" width="11.875" style="0" customWidth="1"/>
    <col min="6" max="6" width="9.625" style="0" customWidth="1"/>
    <col min="9" max="9" width="10.50390625" style="0" customWidth="1"/>
    <col min="10" max="10" width="31.625" style="0" customWidth="1"/>
  </cols>
  <sheetData>
    <row r="1" spans="1:6" ht="12.75">
      <c r="A1" s="216" t="s">
        <v>448</v>
      </c>
      <c r="B1" s="216"/>
      <c r="C1" s="216"/>
      <c r="D1" s="216"/>
      <c r="E1" s="216"/>
      <c r="F1" s="216"/>
    </row>
    <row r="2" spans="1:6" ht="12.75">
      <c r="A2" s="228" t="s">
        <v>28</v>
      </c>
      <c r="B2" s="228"/>
      <c r="C2" s="228"/>
      <c r="D2" s="228"/>
      <c r="E2" s="228"/>
      <c r="F2" s="228"/>
    </row>
    <row r="3" spans="1:6" ht="12.75">
      <c r="A3" s="39"/>
      <c r="B3" s="65" t="s">
        <v>26</v>
      </c>
      <c r="C3" s="9" t="s">
        <v>25</v>
      </c>
      <c r="D3" s="10"/>
      <c r="E3" s="9" t="s">
        <v>34</v>
      </c>
      <c r="F3" s="10"/>
    </row>
    <row r="4" spans="1:6" ht="12.75">
      <c r="A4" s="39"/>
      <c r="B4" s="9"/>
      <c r="C4" s="9"/>
      <c r="D4" s="10"/>
      <c r="E4" s="9"/>
      <c r="F4" s="10"/>
    </row>
    <row r="5" spans="1:6" ht="12.75">
      <c r="A5" s="39" t="s">
        <v>21</v>
      </c>
      <c r="B5" s="40"/>
      <c r="C5" s="40"/>
      <c r="D5" s="40"/>
      <c r="E5" s="9" t="s">
        <v>22</v>
      </c>
      <c r="F5" s="10"/>
    </row>
    <row r="6" spans="1:6" ht="12.75">
      <c r="A6" s="66" t="s">
        <v>262</v>
      </c>
      <c r="B6" s="67"/>
      <c r="C6" s="67"/>
      <c r="D6" s="67"/>
      <c r="E6" s="68" t="s">
        <v>299</v>
      </c>
      <c r="F6" s="69"/>
    </row>
    <row r="7" spans="1:6" ht="12.75">
      <c r="A7" s="66" t="s">
        <v>263</v>
      </c>
      <c r="B7" s="67"/>
      <c r="C7" s="67"/>
      <c r="D7" s="67"/>
      <c r="E7" s="68" t="s">
        <v>286</v>
      </c>
      <c r="F7" s="69"/>
    </row>
    <row r="8" spans="1:6" ht="12.75">
      <c r="A8" s="66" t="s">
        <v>264</v>
      </c>
      <c r="B8" s="68"/>
      <c r="C8" s="69"/>
      <c r="D8" s="69"/>
      <c r="E8" s="9" t="s">
        <v>510</v>
      </c>
      <c r="F8" s="69"/>
    </row>
    <row r="9" spans="1:6" ht="12.75">
      <c r="A9" s="39" t="s">
        <v>265</v>
      </c>
      <c r="B9" s="40"/>
      <c r="C9" s="40"/>
      <c r="D9" s="40"/>
      <c r="E9" s="9" t="s">
        <v>384</v>
      </c>
      <c r="F9" s="10"/>
    </row>
    <row r="10" spans="1:6" ht="12.75">
      <c r="A10" s="39" t="s">
        <v>454</v>
      </c>
      <c r="B10" s="40"/>
      <c r="C10" s="40"/>
      <c r="D10" s="40"/>
      <c r="E10" s="9"/>
      <c r="F10" s="10"/>
    </row>
    <row r="11" spans="1:6" ht="12.75">
      <c r="A11" s="39"/>
      <c r="B11" s="40"/>
      <c r="C11" s="40"/>
      <c r="D11" s="40"/>
      <c r="E11" s="9"/>
      <c r="F11" s="10"/>
    </row>
    <row r="12" spans="1:6" ht="12.75">
      <c r="A12" s="217" t="s">
        <v>449</v>
      </c>
      <c r="B12" s="217"/>
      <c r="C12" s="217"/>
      <c r="D12" s="217"/>
      <c r="E12" s="217"/>
      <c r="F12" s="217"/>
    </row>
    <row r="13" spans="1:6" ht="12.75">
      <c r="A13" s="65"/>
      <c r="B13" s="65"/>
      <c r="C13" s="65"/>
      <c r="D13" s="65"/>
      <c r="E13" s="65"/>
      <c r="F13" s="65"/>
    </row>
    <row r="14" spans="1:6" ht="12.75">
      <c r="A14" s="70" t="s">
        <v>0</v>
      </c>
      <c r="B14" s="71" t="s">
        <v>23</v>
      </c>
      <c r="C14" s="71" t="s">
        <v>5</v>
      </c>
      <c r="D14" s="229" t="s">
        <v>24</v>
      </c>
      <c r="E14" s="230"/>
      <c r="F14" s="71" t="s">
        <v>7</v>
      </c>
    </row>
    <row r="15" spans="1:6" ht="12.75">
      <c r="A15" s="72" t="s">
        <v>1</v>
      </c>
      <c r="B15" s="73" t="s">
        <v>2</v>
      </c>
      <c r="C15" s="73" t="s">
        <v>2</v>
      </c>
      <c r="D15" s="231" t="s">
        <v>450</v>
      </c>
      <c r="E15" s="232"/>
      <c r="F15" s="73" t="s">
        <v>8</v>
      </c>
    </row>
    <row r="16" spans="1:6" ht="12.75">
      <c r="A16" s="72"/>
      <c r="B16" s="74" t="s">
        <v>3</v>
      </c>
      <c r="C16" s="74" t="s">
        <v>3</v>
      </c>
      <c r="D16" s="75" t="s">
        <v>2</v>
      </c>
      <c r="E16" s="76" t="s">
        <v>6</v>
      </c>
      <c r="F16" s="73"/>
    </row>
    <row r="17" spans="1:6" ht="12.75">
      <c r="A17" s="77"/>
      <c r="B17" s="75" t="s">
        <v>4</v>
      </c>
      <c r="C17" s="75" t="s">
        <v>4</v>
      </c>
      <c r="D17" s="75" t="s">
        <v>4</v>
      </c>
      <c r="E17" s="75" t="s">
        <v>4</v>
      </c>
      <c r="F17" s="74"/>
    </row>
    <row r="18" spans="1:6" ht="12.75">
      <c r="A18" s="5" t="s">
        <v>611</v>
      </c>
      <c r="B18" s="76">
        <v>1061935.15</v>
      </c>
      <c r="C18" s="76">
        <v>1091147.43</v>
      </c>
      <c r="D18" s="76">
        <v>110181.29</v>
      </c>
      <c r="E18" s="76">
        <v>21149.25</v>
      </c>
      <c r="F18" s="70"/>
    </row>
    <row r="19" spans="1:6" ht="12.75">
      <c r="A19" s="76" t="s">
        <v>11</v>
      </c>
      <c r="B19" s="76">
        <v>259776.32</v>
      </c>
      <c r="C19" s="76">
        <v>268856.7</v>
      </c>
      <c r="D19" s="76">
        <v>26929.42</v>
      </c>
      <c r="E19" s="76">
        <v>5110.79</v>
      </c>
      <c r="F19" s="72"/>
    </row>
    <row r="20" spans="1:6" ht="12.75">
      <c r="A20" s="76" t="s">
        <v>10</v>
      </c>
      <c r="B20" s="76">
        <v>0</v>
      </c>
      <c r="C20" s="76">
        <v>0.01</v>
      </c>
      <c r="D20" s="76">
        <v>-207.42</v>
      </c>
      <c r="E20" s="76">
        <v>-207.42</v>
      </c>
      <c r="F20" s="72"/>
    </row>
    <row r="21" spans="1:6" ht="12.75">
      <c r="A21" s="76" t="s">
        <v>12</v>
      </c>
      <c r="B21" s="76">
        <v>272558.91</v>
      </c>
      <c r="C21" s="76">
        <v>275677.71</v>
      </c>
      <c r="D21" s="76">
        <v>30150.55</v>
      </c>
      <c r="E21" s="76">
        <v>7086.79</v>
      </c>
      <c r="F21" s="72"/>
    </row>
    <row r="22" spans="1:6" ht="12.75">
      <c r="A22" s="76" t="s">
        <v>49</v>
      </c>
      <c r="B22" s="76">
        <v>187774.59</v>
      </c>
      <c r="C22" s="76">
        <v>168246.94</v>
      </c>
      <c r="D22" s="76">
        <v>33181.57</v>
      </c>
      <c r="E22" s="76">
        <v>1579.31</v>
      </c>
      <c r="F22" s="72"/>
    </row>
    <row r="23" spans="1:6" ht="12.75">
      <c r="A23" s="62" t="s">
        <v>65</v>
      </c>
      <c r="B23" s="62">
        <f>SUM(B18:B22)</f>
        <v>1782044.97</v>
      </c>
      <c r="C23" s="62">
        <f>SUM(C18:C22)</f>
        <v>1803928.7899999998</v>
      </c>
      <c r="D23" s="62">
        <f>SUM(D18:D22)</f>
        <v>200235.40999999997</v>
      </c>
      <c r="E23" s="62">
        <f>SUM(E18:E22)</f>
        <v>34718.72</v>
      </c>
      <c r="F23" s="78"/>
    </row>
    <row r="24" spans="1:6" ht="12.75">
      <c r="A24" s="76" t="s">
        <v>318</v>
      </c>
      <c r="B24" s="76">
        <v>131792.1</v>
      </c>
      <c r="C24" s="76">
        <v>132354.72</v>
      </c>
      <c r="D24" s="76">
        <v>18220.31</v>
      </c>
      <c r="E24" s="76">
        <v>7237.76</v>
      </c>
      <c r="F24" s="78"/>
    </row>
    <row r="25" spans="1:6" ht="12.75">
      <c r="A25" s="62" t="s">
        <v>13</v>
      </c>
      <c r="B25" s="62">
        <f>SUM(B23:B24)</f>
        <v>1913837.07</v>
      </c>
      <c r="C25" s="62">
        <f>SUM(C23:C24)</f>
        <v>1936283.5099999998</v>
      </c>
      <c r="D25" s="62">
        <f>SUM(D23:D24)</f>
        <v>218455.71999999997</v>
      </c>
      <c r="E25" s="62">
        <f>SUM(E23:E24)</f>
        <v>41956.48</v>
      </c>
      <c r="F25" s="79">
        <v>98</v>
      </c>
    </row>
    <row r="26" spans="1:6" ht="12.75">
      <c r="A26" s="62"/>
      <c r="B26" s="62"/>
      <c r="C26" s="62"/>
      <c r="D26" s="62"/>
      <c r="E26" s="62"/>
      <c r="F26" s="78"/>
    </row>
    <row r="27" spans="1:6" ht="12.75">
      <c r="A27" s="62"/>
      <c r="B27" s="76"/>
      <c r="C27" s="76"/>
      <c r="D27" s="76"/>
      <c r="E27" s="76"/>
      <c r="F27" s="80"/>
    </row>
    <row r="28" spans="1:6" ht="12.75">
      <c r="A28" s="62"/>
      <c r="B28" s="76"/>
      <c r="C28" s="76"/>
      <c r="D28" s="76"/>
      <c r="E28" s="76"/>
      <c r="F28" s="78"/>
    </row>
    <row r="29" spans="1:6" ht="12.75">
      <c r="A29" s="81" t="s">
        <v>71</v>
      </c>
      <c r="B29" s="82">
        <v>2491844.19</v>
      </c>
      <c r="C29" s="76">
        <v>2412695.26</v>
      </c>
      <c r="D29" s="76"/>
      <c r="E29" s="76"/>
      <c r="F29" s="78"/>
    </row>
    <row r="30" spans="1:6" ht="12.75">
      <c r="A30" s="81" t="s">
        <v>72</v>
      </c>
      <c r="B30" s="82">
        <v>799581.57</v>
      </c>
      <c r="C30" s="76">
        <v>791150.55</v>
      </c>
      <c r="D30" s="76"/>
      <c r="E30" s="76"/>
      <c r="F30" s="78"/>
    </row>
    <row r="31" spans="1:6" ht="12.75">
      <c r="A31" s="81" t="s">
        <v>79</v>
      </c>
      <c r="B31" s="82">
        <v>639665.49</v>
      </c>
      <c r="C31" s="76">
        <v>635928.55</v>
      </c>
      <c r="D31" s="76"/>
      <c r="E31" s="76"/>
      <c r="F31" s="78"/>
    </row>
    <row r="32" spans="1:6" ht="12.75">
      <c r="A32" s="81"/>
      <c r="B32" s="83"/>
      <c r="C32" s="62"/>
      <c r="D32" s="62"/>
      <c r="E32" s="62"/>
      <c r="F32" s="78"/>
    </row>
    <row r="33" spans="1:6" ht="12.75">
      <c r="A33" s="81" t="s">
        <v>73</v>
      </c>
      <c r="B33" s="83">
        <f>SUM(B29:B32)</f>
        <v>3931091.25</v>
      </c>
      <c r="C33" s="62">
        <f>SUM(C29:C32)</f>
        <v>3839774.3599999994</v>
      </c>
      <c r="D33" s="62"/>
      <c r="E33" s="62"/>
      <c r="F33" s="79"/>
    </row>
    <row r="34" spans="1:6" ht="12.75">
      <c r="A34" s="84"/>
      <c r="B34" s="85"/>
      <c r="C34" s="86"/>
      <c r="D34" s="86"/>
      <c r="E34" s="86"/>
      <c r="F34" s="86"/>
    </row>
    <row r="35" spans="1:6" ht="12.75">
      <c r="A35" s="216" t="s">
        <v>246</v>
      </c>
      <c r="B35" s="216"/>
      <c r="C35" s="216"/>
      <c r="D35" s="216"/>
      <c r="E35" s="216"/>
      <c r="F35" s="216"/>
    </row>
    <row r="36" spans="1:6" ht="12.75">
      <c r="A36" s="216" t="s">
        <v>247</v>
      </c>
      <c r="B36" s="216"/>
      <c r="C36" s="216"/>
      <c r="D36" s="216"/>
      <c r="E36" s="216"/>
      <c r="F36" s="216"/>
    </row>
    <row r="37" spans="1:6" ht="12.75">
      <c r="A37" s="63"/>
      <c r="B37" s="63"/>
      <c r="C37" s="63"/>
      <c r="D37" s="63"/>
      <c r="E37" s="63"/>
      <c r="F37" s="63"/>
    </row>
    <row r="38" spans="1:6" ht="12.75">
      <c r="A38" s="87" t="s">
        <v>451</v>
      </c>
      <c r="B38" s="88"/>
      <c r="C38" s="88"/>
      <c r="D38" s="88"/>
      <c r="E38" s="89"/>
      <c r="F38" s="89">
        <v>585829.92</v>
      </c>
    </row>
    <row r="39" spans="1:6" ht="12.75">
      <c r="A39" s="131"/>
      <c r="B39" s="132"/>
      <c r="C39" s="132"/>
      <c r="D39" s="132"/>
      <c r="E39" s="133"/>
      <c r="F39" s="89"/>
    </row>
    <row r="40" spans="1:6" ht="12.75">
      <c r="A40" s="90" t="s">
        <v>15</v>
      </c>
      <c r="B40" s="91"/>
      <c r="C40" s="91"/>
      <c r="D40" s="91"/>
      <c r="E40" s="92"/>
      <c r="F40" s="43"/>
    </row>
    <row r="41" spans="1:6" ht="12.75">
      <c r="A41" s="93" t="s">
        <v>253</v>
      </c>
      <c r="B41" s="94"/>
      <c r="C41" s="94"/>
      <c r="D41" s="47"/>
      <c r="E41" s="43"/>
      <c r="F41" s="43">
        <f>SUM(C24)</f>
        <v>132354.72</v>
      </c>
    </row>
    <row r="42" spans="1:6" ht="12.75">
      <c r="A42" s="93" t="s">
        <v>254</v>
      </c>
      <c r="B42" s="94"/>
      <c r="C42" s="94"/>
      <c r="D42" s="47"/>
      <c r="E42" s="43"/>
      <c r="F42" s="43">
        <v>0</v>
      </c>
    </row>
    <row r="43" spans="1:6" ht="12.75">
      <c r="A43" s="93"/>
      <c r="B43" s="94"/>
      <c r="C43" s="94"/>
      <c r="D43" s="47"/>
      <c r="E43" s="43"/>
      <c r="F43" s="43"/>
    </row>
    <row r="44" spans="1:6" ht="12.75">
      <c r="A44" s="95" t="s">
        <v>14</v>
      </c>
      <c r="B44" s="96"/>
      <c r="C44" s="96"/>
      <c r="D44" s="96"/>
      <c r="E44" s="97"/>
      <c r="F44" s="97">
        <f>SUM(F41:F42)</f>
        <v>132354.72</v>
      </c>
    </row>
    <row r="45" spans="1:6" ht="12.75">
      <c r="A45" s="98"/>
      <c r="B45" s="99"/>
      <c r="C45" s="99"/>
      <c r="D45" s="99"/>
      <c r="E45" s="126"/>
      <c r="F45" s="97"/>
    </row>
    <row r="46" spans="1:6" ht="12.75">
      <c r="A46" s="98" t="s">
        <v>277</v>
      </c>
      <c r="B46" s="99"/>
      <c r="C46" s="100"/>
      <c r="D46" s="100"/>
      <c r="E46" s="101"/>
      <c r="F46" s="43">
        <v>387347</v>
      </c>
    </row>
    <row r="47" spans="1:6" ht="12.75">
      <c r="A47" s="98"/>
      <c r="B47" s="99"/>
      <c r="C47" s="100"/>
      <c r="D47" s="100"/>
      <c r="E47" s="101"/>
      <c r="F47" s="101"/>
    </row>
    <row r="48" spans="1:6" ht="12.75">
      <c r="A48" s="98" t="s">
        <v>16</v>
      </c>
      <c r="B48" s="99"/>
      <c r="C48" s="99"/>
      <c r="D48" s="99"/>
      <c r="E48" s="99"/>
      <c r="F48" s="80"/>
    </row>
    <row r="49" spans="1:6" ht="12.75">
      <c r="A49" s="102" t="s">
        <v>452</v>
      </c>
      <c r="B49" s="103"/>
      <c r="C49" s="103"/>
      <c r="D49" s="103"/>
      <c r="E49" s="103"/>
      <c r="F49" s="79">
        <f>SUM(F38+F44-F46)</f>
        <v>330837.64</v>
      </c>
    </row>
    <row r="50" spans="1:6" ht="12.75">
      <c r="A50" s="86"/>
      <c r="B50" s="86"/>
      <c r="C50" s="86"/>
      <c r="D50" s="86"/>
      <c r="E50" s="86"/>
      <c r="F50" s="86"/>
    </row>
    <row r="51" spans="1:6" ht="12.75">
      <c r="A51" s="104" t="s">
        <v>75</v>
      </c>
      <c r="B51" s="39"/>
      <c r="C51" s="39"/>
      <c r="D51" s="39"/>
      <c r="E51" s="39"/>
      <c r="F51" s="39"/>
    </row>
    <row r="52" spans="1:6" ht="12.75">
      <c r="A52" s="104"/>
      <c r="B52" s="39"/>
      <c r="C52" s="39"/>
      <c r="D52" s="39"/>
      <c r="E52" s="39"/>
      <c r="F52" s="39"/>
    </row>
    <row r="53" spans="1:6" ht="12.75">
      <c r="A53" s="217" t="s">
        <v>601</v>
      </c>
      <c r="B53" s="217"/>
      <c r="C53" s="217"/>
      <c r="D53" s="217"/>
      <c r="E53" s="217"/>
      <c r="F53" s="217"/>
    </row>
    <row r="54" spans="1:6" ht="12.75">
      <c r="A54" s="65"/>
      <c r="B54" s="65"/>
      <c r="C54" s="65"/>
      <c r="D54" s="65"/>
      <c r="E54" s="65"/>
      <c r="F54" s="65"/>
    </row>
    <row r="55" spans="1:6" ht="12.75">
      <c r="A55" s="215" t="s">
        <v>248</v>
      </c>
      <c r="B55" s="215"/>
      <c r="C55" s="215"/>
      <c r="D55" s="106">
        <v>119307.64</v>
      </c>
      <c r="E55" s="65"/>
      <c r="F55" s="65"/>
    </row>
    <row r="56" spans="1:6" ht="12.75">
      <c r="A56" s="105"/>
      <c r="B56" s="105"/>
      <c r="C56" s="105"/>
      <c r="D56" s="106"/>
      <c r="E56" s="65"/>
      <c r="F56" s="65"/>
    </row>
    <row r="57" spans="1:6" ht="12.75">
      <c r="A57" s="107" t="s">
        <v>257</v>
      </c>
      <c r="B57" s="108"/>
      <c r="C57" s="108"/>
      <c r="D57" s="134"/>
      <c r="E57" s="65"/>
      <c r="F57" s="65"/>
    </row>
    <row r="58" spans="1:6" ht="12.75">
      <c r="A58" s="218" t="s">
        <v>498</v>
      </c>
      <c r="B58" s="219"/>
      <c r="C58" s="219"/>
      <c r="D58" s="110">
        <f>SUM(B23)</f>
        <v>1782044.97</v>
      </c>
      <c r="E58" s="65"/>
      <c r="F58" s="65"/>
    </row>
    <row r="59" spans="1:6" ht="12.75">
      <c r="A59" s="109" t="s">
        <v>274</v>
      </c>
      <c r="B59" s="109"/>
      <c r="C59" s="109"/>
      <c r="D59" s="64">
        <v>0</v>
      </c>
      <c r="E59" s="65"/>
      <c r="F59" s="65"/>
    </row>
    <row r="60" spans="1:6" ht="12.75">
      <c r="A60" s="109"/>
      <c r="B60" s="109"/>
      <c r="C60" s="109"/>
      <c r="D60" s="64"/>
      <c r="E60" s="65"/>
      <c r="F60" s="65"/>
    </row>
    <row r="61" spans="1:6" ht="12.75">
      <c r="A61" s="107" t="s">
        <v>268</v>
      </c>
      <c r="B61" s="107"/>
      <c r="C61" s="107"/>
      <c r="D61" s="106">
        <f>SUM(D58:D59)</f>
        <v>1782044.97</v>
      </c>
      <c r="E61" s="65"/>
      <c r="F61" s="65"/>
    </row>
    <row r="62" spans="1:6" ht="12.75">
      <c r="A62" s="107"/>
      <c r="B62" s="107"/>
      <c r="C62" s="107"/>
      <c r="D62" s="106"/>
      <c r="E62" s="65"/>
      <c r="F62" s="65"/>
    </row>
    <row r="63" spans="1:6" ht="12.75">
      <c r="A63" s="107"/>
      <c r="B63" s="107"/>
      <c r="C63" s="107"/>
      <c r="D63" s="106"/>
      <c r="E63" s="65"/>
      <c r="F63" s="65"/>
    </row>
    <row r="64" spans="1:6" ht="12.75">
      <c r="A64" s="107"/>
      <c r="B64" s="107"/>
      <c r="C64" s="107"/>
      <c r="D64" s="106"/>
      <c r="E64" s="65"/>
      <c r="F64" s="65"/>
    </row>
    <row r="65" spans="1:6" ht="12.75">
      <c r="A65" s="107"/>
      <c r="B65" s="107"/>
      <c r="C65" s="107"/>
      <c r="D65" s="106"/>
      <c r="E65" s="65"/>
      <c r="F65" s="65"/>
    </row>
    <row r="66" spans="1:6" ht="12.75">
      <c r="A66" s="107"/>
      <c r="B66" s="107"/>
      <c r="C66" s="107"/>
      <c r="D66" s="106"/>
      <c r="E66" s="65"/>
      <c r="F66" s="65"/>
    </row>
    <row r="67" spans="1:6" ht="12.75">
      <c r="A67" s="107"/>
      <c r="B67" s="107"/>
      <c r="C67" s="107"/>
      <c r="D67" s="111"/>
      <c r="E67" s="65"/>
      <c r="F67" s="65"/>
    </row>
    <row r="68" spans="1:6" ht="12.75">
      <c r="A68" s="107" t="s">
        <v>258</v>
      </c>
      <c r="B68" s="108"/>
      <c r="C68" s="108"/>
      <c r="D68" s="65"/>
      <c r="E68" s="65"/>
      <c r="F68" s="65"/>
    </row>
    <row r="69" spans="1:6" ht="12.75">
      <c r="A69" s="108" t="s">
        <v>111</v>
      </c>
      <c r="B69" s="108"/>
      <c r="C69" s="108"/>
      <c r="D69" s="65"/>
      <c r="E69" s="65"/>
      <c r="F69" s="65"/>
    </row>
    <row r="70" spans="1:9" ht="12.75">
      <c r="A70" s="32" t="s">
        <v>250</v>
      </c>
      <c r="B70" s="33"/>
      <c r="C70" s="34" t="s">
        <v>483</v>
      </c>
      <c r="D70" s="34" t="s">
        <v>66</v>
      </c>
      <c r="E70" s="226" t="s">
        <v>490</v>
      </c>
      <c r="F70" s="214"/>
      <c r="G70" s="227"/>
      <c r="H70" s="38"/>
      <c r="I70" s="41"/>
    </row>
    <row r="71" spans="1:9" ht="12.75">
      <c r="A71" s="35" t="s">
        <v>251</v>
      </c>
      <c r="B71" s="36"/>
      <c r="C71" s="178" t="s">
        <v>484</v>
      </c>
      <c r="D71" s="37" t="s">
        <v>4</v>
      </c>
      <c r="E71" s="154" t="s">
        <v>485</v>
      </c>
      <c r="F71" s="5" t="s">
        <v>486</v>
      </c>
      <c r="G71" s="5" t="s">
        <v>487</v>
      </c>
      <c r="H71" s="38"/>
      <c r="I71" s="41"/>
    </row>
    <row r="72" spans="1:12" ht="12.75">
      <c r="A72" s="220" t="s">
        <v>249</v>
      </c>
      <c r="B72" s="221"/>
      <c r="C72" s="151" t="s">
        <v>260</v>
      </c>
      <c r="D72" s="112">
        <v>122127.32</v>
      </c>
      <c r="E72" s="13" t="s">
        <v>488</v>
      </c>
      <c r="F72" s="43">
        <v>1.39</v>
      </c>
      <c r="G72" s="76">
        <v>1.39</v>
      </c>
      <c r="I72" s="51"/>
      <c r="J72" s="123"/>
      <c r="K72" s="49"/>
      <c r="L72" s="49"/>
    </row>
    <row r="73" spans="1:12" ht="12.75">
      <c r="A73" s="220" t="s">
        <v>256</v>
      </c>
      <c r="B73" s="221"/>
      <c r="C73" s="151" t="s">
        <v>17</v>
      </c>
      <c r="D73" s="82">
        <v>612539.9</v>
      </c>
      <c r="E73" s="13" t="s">
        <v>488</v>
      </c>
      <c r="F73" s="186">
        <v>6.43</v>
      </c>
      <c r="G73" s="187">
        <v>7.08</v>
      </c>
      <c r="I73" s="51"/>
      <c r="J73" s="122"/>
      <c r="K73" s="49"/>
      <c r="L73" s="49"/>
    </row>
    <row r="74" spans="1:12" ht="12.75">
      <c r="A74" s="114" t="s">
        <v>444</v>
      </c>
      <c r="B74" s="115"/>
      <c r="C74" s="151"/>
      <c r="D74" s="82">
        <v>0</v>
      </c>
      <c r="E74" s="157"/>
      <c r="F74" s="179"/>
      <c r="G74" s="179"/>
      <c r="J74" s="122"/>
      <c r="K74" s="49"/>
      <c r="L74" s="49"/>
    </row>
    <row r="75" spans="1:12" ht="12.75">
      <c r="A75" s="114" t="s">
        <v>67</v>
      </c>
      <c r="B75" s="115"/>
      <c r="C75" s="151" t="s">
        <v>597</v>
      </c>
      <c r="D75" s="116">
        <v>27969.16</v>
      </c>
      <c r="E75" s="13" t="s">
        <v>488</v>
      </c>
      <c r="F75" s="43">
        <v>0.31</v>
      </c>
      <c r="G75" s="76">
        <v>0.32</v>
      </c>
      <c r="I75" s="51"/>
      <c r="J75" s="122"/>
      <c r="K75" s="49"/>
      <c r="L75" s="49"/>
    </row>
    <row r="76" spans="1:12" ht="12.75">
      <c r="A76" s="114" t="s">
        <v>68</v>
      </c>
      <c r="B76" s="115"/>
      <c r="C76" s="151" t="s">
        <v>20</v>
      </c>
      <c r="D76" s="116">
        <v>7028.83</v>
      </c>
      <c r="E76" s="13" t="s">
        <v>488</v>
      </c>
      <c r="F76" s="43">
        <v>0.08</v>
      </c>
      <c r="G76" s="76">
        <v>0.08</v>
      </c>
      <c r="I76" s="51"/>
      <c r="J76" s="122"/>
      <c r="K76" s="49"/>
      <c r="L76" s="49"/>
    </row>
    <row r="77" spans="1:12" ht="12.75">
      <c r="A77" s="117" t="s">
        <v>78</v>
      </c>
      <c r="B77" s="118"/>
      <c r="C77" s="151" t="s">
        <v>76</v>
      </c>
      <c r="D77" s="116">
        <v>6003.86</v>
      </c>
      <c r="E77" s="13" t="s">
        <v>488</v>
      </c>
      <c r="F77" s="43">
        <v>0.06</v>
      </c>
      <c r="G77" s="76">
        <v>0.07</v>
      </c>
      <c r="I77" s="51"/>
      <c r="J77" s="122"/>
      <c r="K77" s="49"/>
      <c r="L77" s="49"/>
    </row>
    <row r="78" spans="1:12" ht="12.75">
      <c r="A78" s="143" t="s">
        <v>492</v>
      </c>
      <c r="B78" s="118"/>
      <c r="C78" s="151" t="s">
        <v>261</v>
      </c>
      <c r="D78" s="116">
        <v>106532.49</v>
      </c>
      <c r="E78" s="13" t="s">
        <v>488</v>
      </c>
      <c r="F78" s="43">
        <v>1.16</v>
      </c>
      <c r="G78" s="76">
        <v>1.23</v>
      </c>
      <c r="I78" s="51"/>
      <c r="J78" s="123"/>
      <c r="K78" s="49"/>
      <c r="L78" s="49"/>
    </row>
    <row r="79" spans="1:12" ht="12.75">
      <c r="A79" s="177" t="s">
        <v>596</v>
      </c>
      <c r="B79" s="118"/>
      <c r="C79" s="151" t="s">
        <v>261</v>
      </c>
      <c r="D79" s="116">
        <v>3754.65</v>
      </c>
      <c r="E79" s="13" t="s">
        <v>491</v>
      </c>
      <c r="F79" s="76">
        <v>0.0222</v>
      </c>
      <c r="G79" s="76">
        <v>0.0222</v>
      </c>
      <c r="I79" s="51"/>
      <c r="J79" s="123"/>
      <c r="K79" s="49"/>
      <c r="L79" s="49"/>
    </row>
    <row r="80" spans="1:12" ht="12.75">
      <c r="A80" s="113" t="s">
        <v>11</v>
      </c>
      <c r="B80" s="47"/>
      <c r="C80" s="151" t="s">
        <v>18</v>
      </c>
      <c r="D80" s="82">
        <v>259776.32</v>
      </c>
      <c r="E80" s="13" t="s">
        <v>488</v>
      </c>
      <c r="F80" s="76">
        <v>2.84</v>
      </c>
      <c r="G80" s="76">
        <v>2.98</v>
      </c>
      <c r="I80" s="51"/>
      <c r="J80" s="122"/>
      <c r="K80" s="49"/>
      <c r="L80" s="49"/>
    </row>
    <row r="81" spans="1:12" ht="12.75">
      <c r="A81" s="135" t="s">
        <v>281</v>
      </c>
      <c r="B81" s="100"/>
      <c r="C81" s="151" t="s">
        <v>114</v>
      </c>
      <c r="D81" s="116">
        <v>272558.91</v>
      </c>
      <c r="E81" s="13" t="s">
        <v>488</v>
      </c>
      <c r="F81" s="76">
        <v>3.15</v>
      </c>
      <c r="G81" s="76">
        <v>3.15</v>
      </c>
      <c r="I81" s="51"/>
      <c r="J81" s="158"/>
      <c r="K81" s="49"/>
      <c r="L81" s="49"/>
    </row>
    <row r="82" spans="1:12" ht="12.75">
      <c r="A82" s="135"/>
      <c r="B82" s="100"/>
      <c r="C82" s="116"/>
      <c r="D82" s="116"/>
      <c r="E82" s="13"/>
      <c r="F82" s="5" t="s">
        <v>493</v>
      </c>
      <c r="G82" s="5" t="s">
        <v>494</v>
      </c>
      <c r="J82" s="158"/>
      <c r="K82" s="49"/>
      <c r="L82" s="49"/>
    </row>
    <row r="83" spans="1:12" ht="15">
      <c r="A83" s="117" t="s">
        <v>272</v>
      </c>
      <c r="B83" s="127"/>
      <c r="C83" s="151" t="s">
        <v>19</v>
      </c>
      <c r="D83" s="116">
        <v>138852.44</v>
      </c>
      <c r="E83" s="13" t="s">
        <v>489</v>
      </c>
      <c r="F83" s="76">
        <v>3.66</v>
      </c>
      <c r="G83" s="76">
        <v>3.94</v>
      </c>
      <c r="H83" s="45"/>
      <c r="J83" s="122"/>
      <c r="K83" s="49"/>
      <c r="L83" s="49"/>
    </row>
    <row r="84" spans="1:12" ht="15">
      <c r="A84" s="177" t="s">
        <v>271</v>
      </c>
      <c r="B84" s="100"/>
      <c r="C84" s="151" t="s">
        <v>19</v>
      </c>
      <c r="D84" s="116">
        <v>42246.28</v>
      </c>
      <c r="E84" s="13" t="s">
        <v>489</v>
      </c>
      <c r="F84" s="76">
        <v>3.66</v>
      </c>
      <c r="G84" s="76">
        <v>3.94</v>
      </c>
      <c r="H84" s="45"/>
      <c r="J84" s="122"/>
      <c r="K84" s="49"/>
      <c r="L84" s="49"/>
    </row>
    <row r="85" spans="1:7" ht="12.75">
      <c r="A85" s="113" t="s">
        <v>269</v>
      </c>
      <c r="B85" s="43"/>
      <c r="C85" s="121"/>
      <c r="D85" s="121">
        <f>SUM(D72:D84)</f>
        <v>1599390.16</v>
      </c>
      <c r="E85" s="76"/>
      <c r="F85" s="76"/>
      <c r="G85" s="5"/>
    </row>
    <row r="86" spans="1:6" ht="12.75">
      <c r="A86" s="86"/>
      <c r="B86" s="44"/>
      <c r="C86" s="122"/>
      <c r="D86" s="123"/>
      <c r="E86" s="10"/>
      <c r="F86" s="10"/>
    </row>
    <row r="87" spans="1:6" ht="12.75">
      <c r="A87" s="44" t="s">
        <v>9</v>
      </c>
      <c r="B87" s="44"/>
      <c r="C87" s="122"/>
      <c r="D87" s="123">
        <v>54660.04</v>
      </c>
      <c r="E87" s="10" t="s">
        <v>276</v>
      </c>
      <c r="F87" s="10"/>
    </row>
    <row r="88" spans="1:6" ht="12.75">
      <c r="A88" s="42"/>
      <c r="B88" s="42"/>
      <c r="C88" s="42"/>
      <c r="D88" s="42"/>
      <c r="E88" s="42"/>
      <c r="F88" s="42"/>
    </row>
    <row r="89" spans="1:9" ht="12.75">
      <c r="A89" s="128" t="s">
        <v>275</v>
      </c>
      <c r="B89" s="128"/>
      <c r="C89" s="129"/>
      <c r="D89" s="130">
        <v>2803</v>
      </c>
      <c r="E89" s="40" t="s">
        <v>278</v>
      </c>
      <c r="F89" s="40"/>
      <c r="G89" s="42"/>
      <c r="H89" s="42"/>
      <c r="I89" s="42"/>
    </row>
    <row r="90" spans="1:9" ht="12.75">
      <c r="A90" s="128" t="s">
        <v>279</v>
      </c>
      <c r="B90" s="128"/>
      <c r="C90" s="129"/>
      <c r="D90" s="130">
        <v>7605.47</v>
      </c>
      <c r="E90" s="40" t="s">
        <v>283</v>
      </c>
      <c r="F90" s="40"/>
      <c r="G90" s="42"/>
      <c r="H90" s="42"/>
      <c r="I90" s="42"/>
    </row>
    <row r="91" spans="1:6" ht="12.75">
      <c r="A91" s="40" t="s">
        <v>282</v>
      </c>
      <c r="B91" s="40"/>
      <c r="C91" s="40"/>
      <c r="D91" s="40">
        <v>17680</v>
      </c>
      <c r="E91" s="40"/>
      <c r="F91" s="40"/>
    </row>
    <row r="92" spans="1:6" ht="12.75">
      <c r="A92" s="40"/>
      <c r="B92" s="40"/>
      <c r="C92" s="40"/>
      <c r="D92" s="40"/>
      <c r="E92" s="40"/>
      <c r="F92" s="40"/>
    </row>
    <row r="93" spans="1:6" ht="12.75">
      <c r="A93" s="107" t="s">
        <v>270</v>
      </c>
      <c r="B93" s="39"/>
      <c r="C93" s="39"/>
      <c r="D93" s="124">
        <f>SUM(D85:D91)</f>
        <v>1682138.67</v>
      </c>
      <c r="E93" s="125"/>
      <c r="F93" s="125"/>
    </row>
    <row r="94" spans="1:6" ht="12.75">
      <c r="A94" s="215" t="s">
        <v>453</v>
      </c>
      <c r="B94" s="215"/>
      <c r="C94" s="215"/>
      <c r="D94" s="106">
        <f>SUM(D55+D61-D93)</f>
        <v>219213.93999999994</v>
      </c>
      <c r="E94" s="125"/>
      <c r="F94" s="125"/>
    </row>
    <row r="95" spans="1:6" ht="12.75">
      <c r="A95" s="148" t="s">
        <v>501</v>
      </c>
      <c r="B95" s="125"/>
      <c r="C95" s="125"/>
      <c r="D95" s="106">
        <f>SUM(E23)</f>
        <v>34718.72</v>
      </c>
      <c r="E95" s="125"/>
      <c r="F95" s="125"/>
    </row>
    <row r="96" spans="1:6" ht="12.75">
      <c r="A96" s="148" t="s">
        <v>502</v>
      </c>
      <c r="B96" s="125"/>
      <c r="C96" s="125"/>
      <c r="D96" s="106"/>
      <c r="E96" s="125"/>
      <c r="F96" s="125"/>
    </row>
    <row r="97" spans="1:6" ht="12.75">
      <c r="A97" s="212" t="s">
        <v>615</v>
      </c>
      <c r="B97" s="212"/>
      <c r="C97" s="212"/>
      <c r="D97" s="106">
        <f>SUM(D94-D95)</f>
        <v>184495.21999999994</v>
      </c>
      <c r="E97" s="125"/>
      <c r="F97" s="125"/>
    </row>
    <row r="98" spans="1:6" ht="12.75">
      <c r="A98" s="125"/>
      <c r="B98" s="125"/>
      <c r="C98" s="125"/>
      <c r="D98" s="125"/>
      <c r="E98" s="125"/>
      <c r="F98" s="125"/>
    </row>
    <row r="99" spans="1:7" ht="12.75">
      <c r="A99" s="9" t="s">
        <v>74</v>
      </c>
      <c r="B99" s="9"/>
      <c r="C99" s="9"/>
      <c r="D99" s="9"/>
      <c r="E99" s="65"/>
      <c r="F99" s="10"/>
      <c r="G99" s="65" t="s">
        <v>104</v>
      </c>
    </row>
    <row r="100" spans="1:7" ht="12.75">
      <c r="A100" s="9"/>
      <c r="B100" s="9"/>
      <c r="C100" s="9"/>
      <c r="D100" s="9"/>
      <c r="E100" s="9" t="s">
        <v>495</v>
      </c>
      <c r="F100" s="174" t="s">
        <v>607</v>
      </c>
      <c r="G100" s="171" t="s">
        <v>608</v>
      </c>
    </row>
    <row r="101" spans="1:9" ht="12.75">
      <c r="A101" s="10" t="s">
        <v>77</v>
      </c>
      <c r="B101" s="10" t="s">
        <v>392</v>
      </c>
      <c r="C101" s="10"/>
      <c r="D101" s="10"/>
      <c r="E101" s="173" t="s">
        <v>592</v>
      </c>
      <c r="F101" s="120">
        <v>134.34</v>
      </c>
      <c r="G101">
        <v>142.44</v>
      </c>
      <c r="I101" s="120"/>
    </row>
    <row r="102" spans="1:9" ht="12.75">
      <c r="A102" s="10"/>
      <c r="B102" s="10" t="s">
        <v>396</v>
      </c>
      <c r="C102" s="10"/>
      <c r="D102" s="10"/>
      <c r="E102" s="173" t="s">
        <v>592</v>
      </c>
      <c r="F102" s="120"/>
      <c r="I102" s="120"/>
    </row>
    <row r="103" spans="1:9" ht="12.75">
      <c r="A103" t="s">
        <v>620</v>
      </c>
      <c r="B103" s="10" t="s">
        <v>394</v>
      </c>
      <c r="C103" s="10"/>
      <c r="D103" s="10"/>
      <c r="E103" s="109"/>
      <c r="F103" s="69"/>
      <c r="I103" s="69"/>
    </row>
    <row r="104" spans="1:9" ht="12.75">
      <c r="A104" s="10"/>
      <c r="B104" s="10" t="s">
        <v>395</v>
      </c>
      <c r="C104" s="10"/>
      <c r="D104" s="10"/>
      <c r="E104" s="173" t="s">
        <v>593</v>
      </c>
      <c r="F104" s="120">
        <v>1902.22</v>
      </c>
      <c r="G104">
        <v>1932.88</v>
      </c>
      <c r="I104" s="120"/>
    </row>
    <row r="105" spans="1:9" ht="12.75">
      <c r="A105" s="10" t="s">
        <v>181</v>
      </c>
      <c r="B105" s="10" t="s">
        <v>108</v>
      </c>
      <c r="C105" s="10"/>
      <c r="D105" s="10"/>
      <c r="E105" s="173" t="s">
        <v>107</v>
      </c>
      <c r="F105" s="120">
        <v>21.54</v>
      </c>
      <c r="G105" s="120">
        <v>23.91</v>
      </c>
      <c r="I105" s="120"/>
    </row>
    <row r="106" spans="1:9" ht="12.75">
      <c r="A106" s="10" t="s">
        <v>181</v>
      </c>
      <c r="B106" s="10" t="s">
        <v>109</v>
      </c>
      <c r="C106" s="10"/>
      <c r="D106" s="10"/>
      <c r="E106" s="173" t="s">
        <v>107</v>
      </c>
      <c r="F106" s="120">
        <v>14.82</v>
      </c>
      <c r="G106" s="120">
        <v>16.45</v>
      </c>
      <c r="I106" s="120"/>
    </row>
    <row r="107" spans="1:9" ht="12.75">
      <c r="A107" s="10"/>
      <c r="B107" s="10"/>
      <c r="C107" s="10"/>
      <c r="D107" s="10"/>
      <c r="E107" s="173"/>
      <c r="F107" s="120"/>
      <c r="G107" s="120"/>
      <c r="I107" s="120"/>
    </row>
    <row r="108" spans="1:6" ht="12.75">
      <c r="A108" s="10"/>
      <c r="B108" s="10"/>
      <c r="C108" s="10"/>
      <c r="D108" s="10"/>
      <c r="E108" s="120"/>
      <c r="F108" s="120"/>
    </row>
    <row r="109" spans="1:7" ht="12.75">
      <c r="A109" s="203" t="s">
        <v>112</v>
      </c>
      <c r="B109" s="203"/>
      <c r="C109" s="203"/>
      <c r="D109" s="9"/>
      <c r="E109" s="203"/>
      <c r="F109" s="203"/>
      <c r="G109" s="203"/>
    </row>
    <row r="110" spans="1:7" ht="12.75">
      <c r="A110" s="203" t="s">
        <v>113</v>
      </c>
      <c r="B110" s="203"/>
      <c r="C110" s="203"/>
      <c r="D110" s="203"/>
      <c r="E110" s="203"/>
      <c r="F110" s="203"/>
      <c r="G110" s="203"/>
    </row>
    <row r="111" spans="1:7" ht="12.75">
      <c r="A111" s="50" t="s">
        <v>503</v>
      </c>
      <c r="B111" s="203"/>
      <c r="C111" s="203"/>
      <c r="D111" s="203"/>
      <c r="E111" s="203"/>
      <c r="F111" s="203"/>
      <c r="G111" s="203"/>
    </row>
    <row r="112" spans="1:7" ht="12.75">
      <c r="A112" t="s">
        <v>500</v>
      </c>
      <c r="B112" s="203"/>
      <c r="C112" s="203"/>
      <c r="D112" s="203"/>
      <c r="E112" s="203"/>
      <c r="F112" s="203"/>
      <c r="G112" s="203"/>
    </row>
    <row r="113" spans="1:7" ht="12.75">
      <c r="A113" t="s">
        <v>654</v>
      </c>
      <c r="B113" s="203"/>
      <c r="C113" s="203"/>
      <c r="D113" s="203"/>
      <c r="E113" s="203"/>
      <c r="F113" s="203"/>
      <c r="G113" s="203"/>
    </row>
    <row r="114" spans="1:7" ht="12.75">
      <c r="A114" t="s">
        <v>655</v>
      </c>
      <c r="B114" s="203"/>
      <c r="C114" s="203"/>
      <c r="D114" s="203"/>
      <c r="E114" s="203"/>
      <c r="F114" s="203"/>
      <c r="G114" s="203"/>
    </row>
    <row r="115" spans="1:7" ht="12.75">
      <c r="A115" t="s">
        <v>656</v>
      </c>
      <c r="B115" s="203"/>
      <c r="C115" s="203"/>
      <c r="D115" s="203"/>
      <c r="E115" s="203"/>
      <c r="F115" s="203"/>
      <c r="G115" s="203"/>
    </row>
    <row r="116" spans="1:7" ht="12.75">
      <c r="A116" t="s">
        <v>658</v>
      </c>
      <c r="B116" s="203"/>
      <c r="C116" s="203"/>
      <c r="D116" s="203"/>
      <c r="E116" s="203"/>
      <c r="F116" s="203"/>
      <c r="G116" s="203"/>
    </row>
    <row r="117" spans="1:7" ht="12.75">
      <c r="A117" s="50" t="s">
        <v>657</v>
      </c>
      <c r="B117" s="203"/>
      <c r="C117" s="203"/>
      <c r="D117" s="203"/>
      <c r="E117" s="203"/>
      <c r="F117" s="203"/>
      <c r="G117" s="203"/>
    </row>
    <row r="118" spans="1:7" ht="12.75">
      <c r="A118" t="s">
        <v>659</v>
      </c>
      <c r="B118" s="203"/>
      <c r="C118" s="203"/>
      <c r="D118" s="203"/>
      <c r="E118" s="203"/>
      <c r="F118" s="203"/>
      <c r="G118" s="203"/>
    </row>
    <row r="119" spans="1:6" ht="12.75">
      <c r="A119" s="10"/>
      <c r="B119" s="10"/>
      <c r="C119" s="10"/>
      <c r="D119" s="10"/>
      <c r="E119" s="10"/>
      <c r="F119" s="10"/>
    </row>
    <row r="120" spans="1:6" ht="12.75">
      <c r="A120" s="10" t="s">
        <v>273</v>
      </c>
      <c r="B120" s="10"/>
      <c r="C120" s="10" t="s">
        <v>442</v>
      </c>
      <c r="D120" s="10"/>
      <c r="E120" s="10"/>
      <c r="F120" s="10"/>
    </row>
    <row r="121" spans="1:6" ht="12.75">
      <c r="A121" s="10"/>
      <c r="B121" s="10"/>
      <c r="C121" s="10"/>
      <c r="D121" s="10"/>
      <c r="E121" s="10"/>
      <c r="F121" s="10"/>
    </row>
    <row r="122" spans="1:6" ht="12.75">
      <c r="A122" s="10"/>
      <c r="B122" s="10"/>
      <c r="C122" s="10"/>
      <c r="D122" s="10"/>
      <c r="E122" s="10"/>
      <c r="F122" s="10"/>
    </row>
    <row r="123" spans="1:3" ht="12.75">
      <c r="A123" s="10"/>
      <c r="B123" s="10"/>
      <c r="C123" s="10"/>
    </row>
    <row r="124" spans="1:3" ht="12.75">
      <c r="A124" s="10"/>
      <c r="B124" s="10"/>
      <c r="C124" s="10"/>
    </row>
    <row r="125" spans="1:3" ht="12.75">
      <c r="A125" s="10"/>
      <c r="B125" s="10"/>
      <c r="C125" s="10"/>
    </row>
    <row r="126" spans="1:3" ht="12.75">
      <c r="A126" s="10" t="s">
        <v>280</v>
      </c>
      <c r="B126" s="10"/>
      <c r="C126" s="10"/>
    </row>
    <row r="127" spans="1:6" ht="12.75">
      <c r="A127" s="10"/>
      <c r="B127" s="10"/>
      <c r="C127" s="10"/>
      <c r="D127" s="10"/>
      <c r="E127" s="10"/>
      <c r="F127" s="10"/>
    </row>
    <row r="128" spans="1:6" ht="12.75">
      <c r="A128" s="10"/>
      <c r="B128" s="10"/>
      <c r="C128" s="10"/>
      <c r="D128" s="10"/>
      <c r="E128" s="10"/>
      <c r="F128" s="10"/>
    </row>
    <row r="129" spans="1:6" ht="12.75">
      <c r="A129" s="10"/>
      <c r="B129" s="10"/>
      <c r="C129" s="10"/>
      <c r="D129" s="10"/>
      <c r="E129" s="10"/>
      <c r="F129" s="10"/>
    </row>
    <row r="130" spans="1:6" ht="12.75">
      <c r="A130" s="10"/>
      <c r="B130" s="10"/>
      <c r="C130" s="10"/>
      <c r="D130" s="10"/>
      <c r="E130" s="10"/>
      <c r="F130" s="10"/>
    </row>
    <row r="131" spans="1:6" ht="12.75">
      <c r="A131" s="10"/>
      <c r="B131" s="10"/>
      <c r="C131" s="10"/>
      <c r="D131" s="10"/>
      <c r="E131" s="10"/>
      <c r="F131" s="10"/>
    </row>
    <row r="132" spans="1:6" ht="12.75">
      <c r="A132" s="10"/>
      <c r="B132" s="10"/>
      <c r="C132" s="10"/>
      <c r="D132" s="10"/>
      <c r="E132" s="10"/>
      <c r="F132" s="10"/>
    </row>
    <row r="133" spans="1:6" ht="12.75">
      <c r="A133" s="10"/>
      <c r="B133" s="10"/>
      <c r="C133" s="10"/>
      <c r="D133" s="10"/>
      <c r="E133" s="10"/>
      <c r="F133" s="10"/>
    </row>
    <row r="134" spans="1:6" ht="12.75">
      <c r="A134" s="10"/>
      <c r="B134" s="10"/>
      <c r="C134" s="10"/>
      <c r="D134" s="10"/>
      <c r="E134" s="10"/>
      <c r="F134" s="10"/>
    </row>
    <row r="135" spans="1:6" ht="12.75">
      <c r="A135" s="10"/>
      <c r="B135" s="10"/>
      <c r="C135" s="10"/>
      <c r="D135" s="10"/>
      <c r="E135" s="10"/>
      <c r="F135" s="10"/>
    </row>
    <row r="136" spans="1:6" ht="12.75">
      <c r="A136" s="10"/>
      <c r="B136" s="10"/>
      <c r="C136" s="10"/>
      <c r="D136" s="10"/>
      <c r="E136" s="10"/>
      <c r="F136" s="10"/>
    </row>
    <row r="137" spans="1:6" ht="12.75">
      <c r="A137" s="10"/>
      <c r="B137" s="10"/>
      <c r="C137" s="10"/>
      <c r="D137" s="10"/>
      <c r="E137" s="10"/>
      <c r="F137" s="10"/>
    </row>
    <row r="138" spans="1:6" ht="12.75">
      <c r="A138" s="10"/>
      <c r="B138" s="10"/>
      <c r="C138" s="10"/>
      <c r="D138" s="10"/>
      <c r="E138" s="10"/>
      <c r="F138" s="10"/>
    </row>
    <row r="139" spans="1:6" ht="12.75">
      <c r="A139" s="10"/>
      <c r="B139" s="10"/>
      <c r="C139" s="10"/>
      <c r="D139" s="10"/>
      <c r="E139" s="10"/>
      <c r="F139" s="10"/>
    </row>
  </sheetData>
  <sheetProtection/>
  <mergeCells count="15">
    <mergeCell ref="A53:F53"/>
    <mergeCell ref="A55:C55"/>
    <mergeCell ref="A58:C58"/>
    <mergeCell ref="A72:B72"/>
    <mergeCell ref="E70:G70"/>
    <mergeCell ref="A97:C97"/>
    <mergeCell ref="A73:B73"/>
    <mergeCell ref="A94:C94"/>
    <mergeCell ref="A36:F36"/>
    <mergeCell ref="D15:E15"/>
    <mergeCell ref="A35:F35"/>
    <mergeCell ref="A1:F1"/>
    <mergeCell ref="A2:F2"/>
    <mergeCell ref="A12:F12"/>
    <mergeCell ref="D14:E14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67">
      <selection activeCell="J87" sqref="J87"/>
    </sheetView>
  </sheetViews>
  <sheetFormatPr defaultColWidth="9.00390625" defaultRowHeight="12.75"/>
  <cols>
    <col min="1" max="1" width="27.125" style="0" customWidth="1"/>
    <col min="2" max="2" width="10.875" style="0" customWidth="1"/>
    <col min="3" max="3" width="17.00390625" style="0" customWidth="1"/>
    <col min="4" max="4" width="13.125" style="0" customWidth="1"/>
    <col min="5" max="5" width="13.50390625" style="0" customWidth="1"/>
    <col min="6" max="6" width="11.50390625" style="0" customWidth="1"/>
  </cols>
  <sheetData>
    <row r="1" spans="1:6" ht="12.75">
      <c r="A1" s="8"/>
      <c r="B1" s="8"/>
      <c r="C1" s="8"/>
      <c r="D1" s="8"/>
      <c r="E1" s="8"/>
      <c r="F1" s="8"/>
    </row>
    <row r="2" spans="1:6" ht="12.75">
      <c r="A2" s="216" t="s">
        <v>448</v>
      </c>
      <c r="B2" s="216"/>
      <c r="C2" s="216"/>
      <c r="D2" s="216"/>
      <c r="E2" s="216"/>
      <c r="F2" s="216"/>
    </row>
    <row r="3" spans="1:6" ht="12.75">
      <c r="A3" s="228" t="s">
        <v>28</v>
      </c>
      <c r="B3" s="228"/>
      <c r="C3" s="228"/>
      <c r="D3" s="228"/>
      <c r="E3" s="228"/>
      <c r="F3" s="228"/>
    </row>
    <row r="4" spans="1:6" ht="12.75">
      <c r="A4" s="39"/>
      <c r="B4" s="65" t="s">
        <v>26</v>
      </c>
      <c r="C4" s="9" t="s">
        <v>25</v>
      </c>
      <c r="D4" s="10"/>
      <c r="E4" s="9" t="s">
        <v>35</v>
      </c>
      <c r="F4" s="10"/>
    </row>
    <row r="5" spans="1:6" ht="12.75">
      <c r="A5" s="39"/>
      <c r="B5" s="9"/>
      <c r="C5" s="9"/>
      <c r="D5" s="10"/>
      <c r="E5" s="9"/>
      <c r="F5" s="10"/>
    </row>
    <row r="6" spans="1:6" ht="12.75">
      <c r="A6" s="39" t="s">
        <v>21</v>
      </c>
      <c r="B6" s="40"/>
      <c r="C6" s="40"/>
      <c r="D6" s="40"/>
      <c r="E6" s="9" t="s">
        <v>59</v>
      </c>
      <c r="F6" s="10"/>
    </row>
    <row r="7" spans="1:6" ht="12.75">
      <c r="A7" s="66" t="s">
        <v>262</v>
      </c>
      <c r="B7" s="67"/>
      <c r="C7" s="67"/>
      <c r="D7" s="67"/>
      <c r="E7" s="68" t="s">
        <v>662</v>
      </c>
      <c r="F7" s="69"/>
    </row>
    <row r="8" spans="1:6" ht="12.75">
      <c r="A8" s="66" t="s">
        <v>263</v>
      </c>
      <c r="B8" s="67"/>
      <c r="C8" s="67"/>
      <c r="D8" s="67"/>
      <c r="E8" s="68" t="s">
        <v>317</v>
      </c>
      <c r="F8" s="69"/>
    </row>
    <row r="9" spans="1:6" ht="12.75">
      <c r="A9" s="66" t="s">
        <v>264</v>
      </c>
      <c r="B9" s="68"/>
      <c r="C9" s="69"/>
      <c r="D9" s="69"/>
      <c r="E9" s="9" t="s">
        <v>511</v>
      </c>
      <c r="F9" s="69"/>
    </row>
    <row r="10" spans="1:6" ht="12.75">
      <c r="A10" s="39" t="s">
        <v>265</v>
      </c>
      <c r="B10" s="40"/>
      <c r="C10" s="40"/>
      <c r="D10" s="40"/>
      <c r="E10" s="9" t="s">
        <v>537</v>
      </c>
      <c r="F10" s="10"/>
    </row>
    <row r="11" spans="1:6" ht="12.75">
      <c r="A11" s="39" t="s">
        <v>454</v>
      </c>
      <c r="B11" s="40"/>
      <c r="C11" s="40"/>
      <c r="D11" s="40"/>
      <c r="E11" s="9"/>
      <c r="F11" s="10"/>
    </row>
    <row r="12" spans="1:6" ht="12.75">
      <c r="A12" s="217" t="s">
        <v>449</v>
      </c>
      <c r="B12" s="217"/>
      <c r="C12" s="217"/>
      <c r="D12" s="217"/>
      <c r="E12" s="217"/>
      <c r="F12" s="217"/>
    </row>
    <row r="13" spans="1:6" ht="12.75">
      <c r="A13" s="65"/>
      <c r="B13" s="65"/>
      <c r="C13" s="65"/>
      <c r="D13" s="65"/>
      <c r="E13" s="65"/>
      <c r="F13" s="65"/>
    </row>
    <row r="14" spans="1:6" ht="12.75">
      <c r="A14" s="70" t="s">
        <v>0</v>
      </c>
      <c r="B14" s="71" t="s">
        <v>23</v>
      </c>
      <c r="C14" s="71" t="s">
        <v>5</v>
      </c>
      <c r="D14" s="229" t="s">
        <v>24</v>
      </c>
      <c r="E14" s="230"/>
      <c r="F14" s="71" t="s">
        <v>7</v>
      </c>
    </row>
    <row r="15" spans="1:6" ht="12.75">
      <c r="A15" s="72" t="s">
        <v>1</v>
      </c>
      <c r="B15" s="73" t="s">
        <v>2</v>
      </c>
      <c r="C15" s="73" t="s">
        <v>2</v>
      </c>
      <c r="D15" s="231" t="s">
        <v>450</v>
      </c>
      <c r="E15" s="232"/>
      <c r="F15" s="73" t="s">
        <v>8</v>
      </c>
    </row>
    <row r="16" spans="1:6" ht="12.75">
      <c r="A16" s="72"/>
      <c r="B16" s="74" t="s">
        <v>3</v>
      </c>
      <c r="C16" s="74" t="s">
        <v>3</v>
      </c>
      <c r="D16" s="75" t="s">
        <v>2</v>
      </c>
      <c r="E16" s="76" t="s">
        <v>6</v>
      </c>
      <c r="F16" s="73"/>
    </row>
    <row r="17" spans="1:6" ht="12.75">
      <c r="A17" s="77"/>
      <c r="B17" s="75" t="s">
        <v>4</v>
      </c>
      <c r="C17" s="75" t="s">
        <v>4</v>
      </c>
      <c r="D17" s="75" t="s">
        <v>4</v>
      </c>
      <c r="E17" s="75" t="s">
        <v>4</v>
      </c>
      <c r="F17" s="74"/>
    </row>
    <row r="18" spans="1:6" ht="12.75">
      <c r="A18" s="76" t="s">
        <v>70</v>
      </c>
      <c r="B18" s="76">
        <v>889483.29</v>
      </c>
      <c r="C18" s="76">
        <v>915343.44</v>
      </c>
      <c r="D18" s="76">
        <v>97109.94</v>
      </c>
      <c r="E18" s="76">
        <v>21914.89</v>
      </c>
      <c r="F18" s="70"/>
    </row>
    <row r="19" spans="1:6" ht="12.75">
      <c r="A19" s="76" t="s">
        <v>11</v>
      </c>
      <c r="B19" s="76">
        <v>272528.82</v>
      </c>
      <c r="C19" s="76">
        <v>285409.47</v>
      </c>
      <c r="D19" s="76">
        <v>29472.05</v>
      </c>
      <c r="E19" s="76">
        <v>6583.27</v>
      </c>
      <c r="F19" s="72"/>
    </row>
    <row r="20" spans="1:6" ht="12.75">
      <c r="A20" s="76" t="s">
        <v>10</v>
      </c>
      <c r="B20" s="76">
        <v>0</v>
      </c>
      <c r="C20" s="76">
        <v>184.53</v>
      </c>
      <c r="D20" s="76">
        <v>-2738.14</v>
      </c>
      <c r="E20" s="76">
        <v>-2738.14</v>
      </c>
      <c r="F20" s="72"/>
    </row>
    <row r="21" spans="1:6" ht="12.75">
      <c r="A21" s="76" t="s">
        <v>12</v>
      </c>
      <c r="B21" s="76">
        <v>289789.52</v>
      </c>
      <c r="C21" s="76">
        <v>291221.86</v>
      </c>
      <c r="D21" s="76">
        <v>38549.88</v>
      </c>
      <c r="E21" s="76">
        <v>14734.01</v>
      </c>
      <c r="F21" s="72"/>
    </row>
    <row r="22" spans="1:6" ht="12.75">
      <c r="A22" s="76" t="s">
        <v>49</v>
      </c>
      <c r="B22" s="76">
        <v>153763.77</v>
      </c>
      <c r="C22" s="76">
        <v>136078.61</v>
      </c>
      <c r="D22" s="76">
        <v>34135.55</v>
      </c>
      <c r="E22" s="76">
        <v>8595.02</v>
      </c>
      <c r="F22" s="72"/>
    </row>
    <row r="23" spans="1:6" ht="12.75">
      <c r="A23" s="62" t="s">
        <v>65</v>
      </c>
      <c r="B23" s="62">
        <f>SUM(B18:B22)</f>
        <v>1605565.4000000001</v>
      </c>
      <c r="C23" s="62">
        <f>SUM(C18:C22)</f>
        <v>1628237.9099999997</v>
      </c>
      <c r="D23" s="62">
        <f>SUM(D18:D22)</f>
        <v>196529.28000000003</v>
      </c>
      <c r="E23" s="62">
        <f>SUM(E18:E22)</f>
        <v>49089.05</v>
      </c>
      <c r="F23" s="78"/>
    </row>
    <row r="24" spans="1:6" ht="12.75">
      <c r="A24" s="76" t="s">
        <v>318</v>
      </c>
      <c r="B24" s="76">
        <v>242144.56</v>
      </c>
      <c r="C24" s="76">
        <v>218726.8</v>
      </c>
      <c r="D24" s="76">
        <v>38943.01</v>
      </c>
      <c r="E24" s="76">
        <v>13980.01</v>
      </c>
      <c r="F24" s="78"/>
    </row>
    <row r="25" spans="1:6" ht="12.75">
      <c r="A25" s="62" t="s">
        <v>13</v>
      </c>
      <c r="B25" s="62">
        <f>SUM(B23:B24)</f>
        <v>1847709.9600000002</v>
      </c>
      <c r="C25" s="62">
        <f>SUM(C23:C24)</f>
        <v>1846964.7099999997</v>
      </c>
      <c r="D25" s="62">
        <f>SUM(D23:D24)</f>
        <v>235472.29000000004</v>
      </c>
      <c r="E25" s="62">
        <f>SUM(E23:E24)</f>
        <v>63069.060000000005</v>
      </c>
      <c r="F25" s="79">
        <v>97</v>
      </c>
    </row>
    <row r="26" spans="1:6" ht="12.75">
      <c r="A26" s="62"/>
      <c r="B26" s="62"/>
      <c r="C26" s="62"/>
      <c r="D26" s="62"/>
      <c r="E26" s="62"/>
      <c r="F26" s="78"/>
    </row>
    <row r="27" spans="1:6" ht="12.75">
      <c r="A27" s="62"/>
      <c r="B27" s="76"/>
      <c r="C27" s="76"/>
      <c r="D27" s="76"/>
      <c r="E27" s="76"/>
      <c r="F27" s="80"/>
    </row>
    <row r="28" spans="1:6" ht="12.75">
      <c r="A28" s="81" t="s">
        <v>71</v>
      </c>
      <c r="B28" s="82">
        <v>2310024.1</v>
      </c>
      <c r="C28" s="76">
        <v>2181865.75</v>
      </c>
      <c r="D28" s="76"/>
      <c r="E28" s="76"/>
      <c r="F28" s="78"/>
    </row>
    <row r="29" spans="1:6" ht="12.75">
      <c r="A29" s="81" t="s">
        <v>72</v>
      </c>
      <c r="B29" s="82">
        <v>732714.81</v>
      </c>
      <c r="C29" s="76">
        <v>712298.56</v>
      </c>
      <c r="D29" s="76"/>
      <c r="E29" s="76"/>
      <c r="F29" s="78"/>
    </row>
    <row r="30" spans="1:6" ht="12.75">
      <c r="A30" s="81" t="s">
        <v>79</v>
      </c>
      <c r="B30" s="82">
        <v>544299.57</v>
      </c>
      <c r="C30" s="76">
        <v>533421.94</v>
      </c>
      <c r="D30" s="76"/>
      <c r="E30" s="76"/>
      <c r="F30" s="78"/>
    </row>
    <row r="31" spans="1:6" ht="12.75">
      <c r="A31" s="81"/>
      <c r="B31" s="83"/>
      <c r="C31" s="62"/>
      <c r="D31" s="62"/>
      <c r="E31" s="62"/>
      <c r="F31" s="78"/>
    </row>
    <row r="32" spans="1:6" ht="12.75">
      <c r="A32" s="81" t="s">
        <v>73</v>
      </c>
      <c r="B32" s="83">
        <f>SUM(B28:B31)</f>
        <v>3587038.48</v>
      </c>
      <c r="C32" s="62">
        <f>SUM(C28:C31)</f>
        <v>3427586.25</v>
      </c>
      <c r="D32" s="62"/>
      <c r="E32" s="62"/>
      <c r="F32" s="79"/>
    </row>
    <row r="33" spans="1:6" ht="12.75">
      <c r="A33" s="84"/>
      <c r="B33" s="85"/>
      <c r="C33" s="86"/>
      <c r="D33" s="86"/>
      <c r="E33" s="86"/>
      <c r="F33" s="86"/>
    </row>
    <row r="34" spans="1:6" ht="12.75">
      <c r="A34" s="216" t="s">
        <v>246</v>
      </c>
      <c r="B34" s="216"/>
      <c r="C34" s="216"/>
      <c r="D34" s="216"/>
      <c r="E34" s="216"/>
      <c r="F34" s="216"/>
    </row>
    <row r="35" spans="1:6" ht="12.75">
      <c r="A35" s="216" t="s">
        <v>247</v>
      </c>
      <c r="B35" s="216"/>
      <c r="C35" s="216"/>
      <c r="D35" s="216"/>
      <c r="E35" s="216"/>
      <c r="F35" s="216"/>
    </row>
    <row r="36" spans="1:6" ht="12.75">
      <c r="A36" s="63"/>
      <c r="B36" s="63"/>
      <c r="C36" s="63"/>
      <c r="D36" s="63"/>
      <c r="E36" s="63"/>
      <c r="F36" s="63"/>
    </row>
    <row r="37" spans="1:6" ht="12.75">
      <c r="A37" s="87" t="s">
        <v>451</v>
      </c>
      <c r="B37" s="88"/>
      <c r="C37" s="88"/>
      <c r="D37" s="88"/>
      <c r="E37" s="89"/>
      <c r="F37" s="89">
        <v>92588.13</v>
      </c>
    </row>
    <row r="38" spans="1:6" ht="12.75">
      <c r="A38" s="131"/>
      <c r="B38" s="132"/>
      <c r="C38" s="132"/>
      <c r="D38" s="132"/>
      <c r="E38" s="133"/>
      <c r="F38" s="89"/>
    </row>
    <row r="39" spans="1:6" ht="12.75">
      <c r="A39" s="90" t="s">
        <v>15</v>
      </c>
      <c r="B39" s="91"/>
      <c r="C39" s="91"/>
      <c r="D39" s="91"/>
      <c r="E39" s="92"/>
      <c r="F39" s="43"/>
    </row>
    <row r="40" spans="1:6" ht="12.75">
      <c r="A40" s="93" t="s">
        <v>253</v>
      </c>
      <c r="B40" s="94"/>
      <c r="C40" s="94"/>
      <c r="D40" s="47"/>
      <c r="E40" s="43"/>
      <c r="F40" s="43">
        <f>SUM(C24)</f>
        <v>218726.8</v>
      </c>
    </row>
    <row r="41" spans="1:6" ht="12.75">
      <c r="A41" s="93" t="s">
        <v>254</v>
      </c>
      <c r="B41" s="94"/>
      <c r="C41" s="94"/>
      <c r="D41" s="47"/>
      <c r="E41" s="43"/>
      <c r="F41" s="43">
        <v>0</v>
      </c>
    </row>
    <row r="42" spans="1:6" ht="12.75">
      <c r="A42" s="93"/>
      <c r="B42" s="94"/>
      <c r="C42" s="94"/>
      <c r="D42" s="47"/>
      <c r="E42" s="43"/>
      <c r="F42" s="43"/>
    </row>
    <row r="43" spans="1:6" ht="12.75">
      <c r="A43" s="95" t="s">
        <v>14</v>
      </c>
      <c r="B43" s="96"/>
      <c r="C43" s="96"/>
      <c r="D43" s="96"/>
      <c r="E43" s="97"/>
      <c r="F43" s="97">
        <f>SUM(F40:F41)</f>
        <v>218726.8</v>
      </c>
    </row>
    <row r="44" spans="1:6" ht="12.75">
      <c r="A44" s="98"/>
      <c r="B44" s="99"/>
      <c r="C44" s="99"/>
      <c r="D44" s="99"/>
      <c r="E44" s="126"/>
      <c r="F44" s="97"/>
    </row>
    <row r="45" spans="1:6" ht="12.75">
      <c r="A45" s="98" t="s">
        <v>277</v>
      </c>
      <c r="B45" s="99"/>
      <c r="C45" s="100"/>
      <c r="D45" s="100"/>
      <c r="E45" s="101"/>
      <c r="F45" s="43">
        <v>367267.97</v>
      </c>
    </row>
    <row r="46" spans="1:6" ht="12.75">
      <c r="A46" s="98"/>
      <c r="B46" s="99"/>
      <c r="C46" s="100"/>
      <c r="D46" s="100"/>
      <c r="E46" s="101"/>
      <c r="F46" s="101"/>
    </row>
    <row r="47" spans="1:6" ht="12.75">
      <c r="A47" s="98" t="s">
        <v>590</v>
      </c>
      <c r="B47" s="99"/>
      <c r="C47" s="99"/>
      <c r="D47" s="99"/>
      <c r="E47" s="99"/>
      <c r="F47" s="80"/>
    </row>
    <row r="48" spans="1:6" ht="12.75">
      <c r="A48" s="102" t="s">
        <v>452</v>
      </c>
      <c r="B48" s="103"/>
      <c r="C48" s="103"/>
      <c r="D48" s="103"/>
      <c r="E48" s="103"/>
      <c r="F48" s="79">
        <f>SUM(F37+F43-F45)</f>
        <v>-55953.03999999998</v>
      </c>
    </row>
    <row r="49" spans="1:6" ht="12.75">
      <c r="A49" s="86"/>
      <c r="B49" s="86"/>
      <c r="C49" s="86"/>
      <c r="D49" s="86"/>
      <c r="E49" s="86"/>
      <c r="F49" s="86"/>
    </row>
    <row r="50" spans="1:6" ht="12.75">
      <c r="A50" s="104" t="s">
        <v>75</v>
      </c>
      <c r="B50" s="39"/>
      <c r="C50" s="39"/>
      <c r="D50" s="39"/>
      <c r="E50" s="39"/>
      <c r="F50" s="39"/>
    </row>
    <row r="51" spans="1:6" ht="12.75">
      <c r="A51" s="104"/>
      <c r="B51" s="39"/>
      <c r="C51" s="39"/>
      <c r="D51" s="39"/>
      <c r="E51" s="39"/>
      <c r="F51" s="39"/>
    </row>
    <row r="52" spans="1:6" ht="12.75">
      <c r="A52" s="217" t="s">
        <v>601</v>
      </c>
      <c r="B52" s="217"/>
      <c r="C52" s="217"/>
      <c r="D52" s="217"/>
      <c r="E52" s="217"/>
      <c r="F52" s="217"/>
    </row>
    <row r="53" spans="1:6" ht="12.75">
      <c r="A53" s="65"/>
      <c r="B53" s="65"/>
      <c r="C53" s="65"/>
      <c r="D53" s="65"/>
      <c r="E53" s="65"/>
      <c r="F53" s="65"/>
    </row>
    <row r="54" spans="1:6" ht="12.75">
      <c r="A54" s="215" t="s">
        <v>248</v>
      </c>
      <c r="B54" s="215"/>
      <c r="C54" s="215"/>
      <c r="D54" s="106">
        <v>142585.63</v>
      </c>
      <c r="E54" s="65"/>
      <c r="F54" s="65"/>
    </row>
    <row r="55" spans="1:6" ht="12.75">
      <c r="A55" s="107" t="s">
        <v>257</v>
      </c>
      <c r="B55" s="108"/>
      <c r="C55" s="108"/>
      <c r="D55" s="134"/>
      <c r="E55" s="65"/>
      <c r="F55" s="65"/>
    </row>
    <row r="56" spans="1:6" ht="12.75">
      <c r="A56" s="107"/>
      <c r="B56" s="108"/>
      <c r="C56" s="108"/>
      <c r="D56" s="134"/>
      <c r="E56" s="65"/>
      <c r="F56" s="65"/>
    </row>
    <row r="57" spans="1:6" ht="12.75">
      <c r="A57" s="218" t="s">
        <v>498</v>
      </c>
      <c r="B57" s="219"/>
      <c r="C57" s="219"/>
      <c r="D57" s="110">
        <f>SUM(B23)</f>
        <v>1605565.4000000001</v>
      </c>
      <c r="E57" s="65"/>
      <c r="F57" s="65"/>
    </row>
    <row r="58" spans="1:6" ht="12.75">
      <c r="A58" s="109" t="s">
        <v>274</v>
      </c>
      <c r="B58" s="109"/>
      <c r="C58" s="109"/>
      <c r="D58" s="64">
        <v>0</v>
      </c>
      <c r="E58" s="65"/>
      <c r="F58" s="65"/>
    </row>
    <row r="59" spans="1:6" ht="12.75">
      <c r="A59" s="107" t="s">
        <v>268</v>
      </c>
      <c r="B59" s="107"/>
      <c r="C59" s="107"/>
      <c r="D59" s="106">
        <f>SUM(D57:D58)</f>
        <v>1605565.4000000001</v>
      </c>
      <c r="E59" s="65"/>
      <c r="F59" s="65"/>
    </row>
    <row r="60" spans="1:6" ht="12.75">
      <c r="A60" s="107"/>
      <c r="B60" s="107"/>
      <c r="C60" s="107"/>
      <c r="D60" s="106"/>
      <c r="E60" s="65"/>
      <c r="F60" s="65"/>
    </row>
    <row r="61" spans="1:6" ht="12.75">
      <c r="A61" s="107"/>
      <c r="B61" s="107"/>
      <c r="C61" s="107"/>
      <c r="D61" s="106"/>
      <c r="E61" s="65"/>
      <c r="F61" s="65"/>
    </row>
    <row r="62" spans="1:6" ht="12.75">
      <c r="A62" s="107"/>
      <c r="B62" s="107"/>
      <c r="C62" s="107"/>
      <c r="D62" s="106"/>
      <c r="E62" s="65"/>
      <c r="F62" s="65"/>
    </row>
    <row r="63" spans="1:6" ht="12.75">
      <c r="A63" s="107"/>
      <c r="B63" s="107"/>
      <c r="C63" s="107"/>
      <c r="D63" s="106"/>
      <c r="E63" s="65"/>
      <c r="F63" s="65"/>
    </row>
    <row r="64" spans="1:6" ht="12.75">
      <c r="A64" s="107"/>
      <c r="B64" s="107"/>
      <c r="C64" s="107"/>
      <c r="D64" s="106"/>
      <c r="E64" s="65"/>
      <c r="F64" s="65"/>
    </row>
    <row r="65" spans="1:6" ht="12.75">
      <c r="A65" s="107"/>
      <c r="B65" s="107"/>
      <c r="C65" s="107"/>
      <c r="D65" s="106"/>
      <c r="E65" s="65"/>
      <c r="F65" s="65"/>
    </row>
    <row r="66" spans="1:6" ht="12.75">
      <c r="A66" s="107"/>
      <c r="B66" s="107"/>
      <c r="C66" s="107"/>
      <c r="D66" s="106"/>
      <c r="E66" s="65"/>
      <c r="F66" s="65"/>
    </row>
    <row r="67" spans="1:6" ht="12.75">
      <c r="A67" s="107"/>
      <c r="B67" s="107"/>
      <c r="C67" s="107"/>
      <c r="D67" s="111"/>
      <c r="E67" s="65"/>
      <c r="F67" s="65"/>
    </row>
    <row r="68" spans="1:6" ht="12.75">
      <c r="A68" s="107" t="s">
        <v>258</v>
      </c>
      <c r="B68" s="108"/>
      <c r="C68" s="108"/>
      <c r="D68" s="65"/>
      <c r="E68" s="65"/>
      <c r="F68" s="65"/>
    </row>
    <row r="69" spans="1:6" ht="12.75">
      <c r="A69" s="108" t="s">
        <v>111</v>
      </c>
      <c r="B69" s="108"/>
      <c r="C69" s="108"/>
      <c r="D69" s="65"/>
      <c r="E69" s="65"/>
      <c r="F69" s="65"/>
    </row>
    <row r="70" spans="1:9" ht="12.75">
      <c r="A70" s="32" t="s">
        <v>250</v>
      </c>
      <c r="B70" s="33"/>
      <c r="C70" s="34" t="s">
        <v>483</v>
      </c>
      <c r="D70" s="34" t="s">
        <v>66</v>
      </c>
      <c r="E70" s="226" t="s">
        <v>490</v>
      </c>
      <c r="F70" s="214"/>
      <c r="G70" s="227"/>
      <c r="H70" s="38"/>
      <c r="I70" s="41"/>
    </row>
    <row r="71" spans="1:9" ht="12.75">
      <c r="A71" s="35" t="s">
        <v>251</v>
      </c>
      <c r="B71" s="36"/>
      <c r="C71" s="178" t="s">
        <v>484</v>
      </c>
      <c r="D71" s="37" t="s">
        <v>4</v>
      </c>
      <c r="E71" s="154" t="s">
        <v>485</v>
      </c>
      <c r="F71" s="5" t="s">
        <v>486</v>
      </c>
      <c r="G71" s="5" t="s">
        <v>487</v>
      </c>
      <c r="H71" s="38"/>
      <c r="I71" s="41"/>
    </row>
    <row r="72" spans="1:12" ht="12.75">
      <c r="A72" s="220" t="s">
        <v>249</v>
      </c>
      <c r="B72" s="221"/>
      <c r="C72" s="151" t="s">
        <v>260</v>
      </c>
      <c r="D72" s="112">
        <v>128122.41</v>
      </c>
      <c r="E72" s="13" t="s">
        <v>488</v>
      </c>
      <c r="F72" s="43">
        <v>1.39</v>
      </c>
      <c r="G72" s="76">
        <v>1.39</v>
      </c>
      <c r="I72" s="51"/>
      <c r="J72" s="123"/>
      <c r="K72" s="49"/>
      <c r="L72" s="123"/>
    </row>
    <row r="73" spans="1:12" ht="12.75">
      <c r="A73" s="220" t="s">
        <v>256</v>
      </c>
      <c r="B73" s="221"/>
      <c r="C73" s="151" t="s">
        <v>17</v>
      </c>
      <c r="D73" s="82">
        <v>424155.35</v>
      </c>
      <c r="E73" s="13" t="s">
        <v>488</v>
      </c>
      <c r="F73" s="186">
        <v>4.06</v>
      </c>
      <c r="G73" s="187">
        <v>4.71</v>
      </c>
      <c r="I73" s="51"/>
      <c r="J73" s="122"/>
      <c r="K73" s="49"/>
      <c r="L73" s="122"/>
    </row>
    <row r="74" spans="1:12" ht="12.75">
      <c r="A74" s="114" t="s">
        <v>444</v>
      </c>
      <c r="B74" s="115"/>
      <c r="C74" s="151"/>
      <c r="D74" s="82">
        <v>0</v>
      </c>
      <c r="E74" s="157"/>
      <c r="F74" s="179"/>
      <c r="G74" s="179"/>
      <c r="J74" s="122"/>
      <c r="K74" s="49"/>
      <c r="L74" s="122"/>
    </row>
    <row r="75" spans="1:12" ht="12.75">
      <c r="A75" s="114" t="s">
        <v>67</v>
      </c>
      <c r="B75" s="115"/>
      <c r="C75" s="151" t="s">
        <v>597</v>
      </c>
      <c r="D75" s="116">
        <v>29342.17</v>
      </c>
      <c r="E75" s="13" t="s">
        <v>488</v>
      </c>
      <c r="F75" s="43">
        <v>0.31</v>
      </c>
      <c r="G75" s="76">
        <v>0.32</v>
      </c>
      <c r="I75" s="51"/>
      <c r="J75" s="122"/>
      <c r="K75" s="49"/>
      <c r="L75" s="122"/>
    </row>
    <row r="76" spans="1:12" ht="12.75">
      <c r="A76" s="114" t="s">
        <v>68</v>
      </c>
      <c r="B76" s="115"/>
      <c r="C76" s="151" t="s">
        <v>20</v>
      </c>
      <c r="D76" s="116">
        <v>7373.77</v>
      </c>
      <c r="E76" s="13" t="s">
        <v>488</v>
      </c>
      <c r="F76" s="43">
        <v>0.08</v>
      </c>
      <c r="G76" s="76">
        <v>0.08</v>
      </c>
      <c r="I76" s="51"/>
      <c r="J76" s="122"/>
      <c r="K76" s="49"/>
      <c r="L76" s="122"/>
    </row>
    <row r="77" spans="1:12" ht="12.75">
      <c r="A77" s="117" t="s">
        <v>78</v>
      </c>
      <c r="B77" s="118"/>
      <c r="C77" s="151" t="s">
        <v>76</v>
      </c>
      <c r="D77" s="116">
        <v>6298.61</v>
      </c>
      <c r="E77" s="13" t="s">
        <v>488</v>
      </c>
      <c r="F77" s="43">
        <v>0.06</v>
      </c>
      <c r="G77" s="76">
        <v>0.07</v>
      </c>
      <c r="I77" s="51"/>
      <c r="J77" s="122"/>
      <c r="K77" s="49"/>
      <c r="L77" s="123"/>
    </row>
    <row r="78" spans="1:12" ht="12.75">
      <c r="A78" s="143" t="s">
        <v>492</v>
      </c>
      <c r="B78" s="118"/>
      <c r="C78" s="151" t="s">
        <v>261</v>
      </c>
      <c r="D78" s="116">
        <v>111762.35</v>
      </c>
      <c r="E78" s="13" t="s">
        <v>488</v>
      </c>
      <c r="F78" s="43">
        <v>1.16</v>
      </c>
      <c r="G78" s="76">
        <v>1.23</v>
      </c>
      <c r="I78" s="51"/>
      <c r="J78" s="123"/>
      <c r="K78" s="49"/>
      <c r="L78" s="123"/>
    </row>
    <row r="79" spans="1:12" ht="12.75">
      <c r="A79" s="177" t="s">
        <v>596</v>
      </c>
      <c r="B79" s="118"/>
      <c r="C79" s="151" t="s">
        <v>261</v>
      </c>
      <c r="D79" s="116">
        <v>3079.65</v>
      </c>
      <c r="E79" s="13" t="s">
        <v>491</v>
      </c>
      <c r="F79" s="76">
        <v>0.0222</v>
      </c>
      <c r="G79" s="76">
        <v>0.0222</v>
      </c>
      <c r="I79" s="51"/>
      <c r="J79" s="123"/>
      <c r="K79" s="49"/>
      <c r="L79" s="122"/>
    </row>
    <row r="80" spans="1:12" ht="12.75">
      <c r="A80" s="113" t="s">
        <v>11</v>
      </c>
      <c r="B80" s="47"/>
      <c r="C80" s="151" t="s">
        <v>18</v>
      </c>
      <c r="D80" s="82">
        <v>272528.82</v>
      </c>
      <c r="E80" s="13" t="s">
        <v>488</v>
      </c>
      <c r="F80" s="76">
        <v>2.84</v>
      </c>
      <c r="G80" s="76">
        <v>2.98</v>
      </c>
      <c r="I80" s="51"/>
      <c r="J80" s="122"/>
      <c r="K80" s="49"/>
      <c r="L80" s="122"/>
    </row>
    <row r="81" spans="1:12" ht="12.75">
      <c r="A81" s="135" t="s">
        <v>281</v>
      </c>
      <c r="B81" s="100"/>
      <c r="C81" s="151" t="s">
        <v>114</v>
      </c>
      <c r="D81" s="116">
        <v>289789.52</v>
      </c>
      <c r="E81" s="13" t="s">
        <v>488</v>
      </c>
      <c r="F81" s="76">
        <v>3.15</v>
      </c>
      <c r="G81" s="76">
        <v>3.15</v>
      </c>
      <c r="I81" s="51"/>
      <c r="J81" s="158"/>
      <c r="K81" s="49"/>
      <c r="L81" s="122"/>
    </row>
    <row r="82" spans="1:12" ht="12.75">
      <c r="A82" s="135"/>
      <c r="B82" s="100"/>
      <c r="C82" s="116"/>
      <c r="D82" s="116"/>
      <c r="E82" s="13"/>
      <c r="F82" s="5" t="s">
        <v>493</v>
      </c>
      <c r="G82" s="5" t="s">
        <v>494</v>
      </c>
      <c r="J82" s="158"/>
      <c r="K82" s="49"/>
      <c r="L82" s="122"/>
    </row>
    <row r="83" spans="1:12" ht="15">
      <c r="A83" s="117" t="s">
        <v>272</v>
      </c>
      <c r="B83" s="127"/>
      <c r="C83" s="151" t="s">
        <v>19</v>
      </c>
      <c r="D83" s="116">
        <v>109851.9</v>
      </c>
      <c r="E83" s="13" t="s">
        <v>489</v>
      </c>
      <c r="F83" s="76">
        <v>3.66</v>
      </c>
      <c r="G83" s="76">
        <v>3.94</v>
      </c>
      <c r="H83" s="45"/>
      <c r="J83" s="122"/>
      <c r="K83" s="49"/>
      <c r="L83" s="122"/>
    </row>
    <row r="84" spans="1:12" ht="15">
      <c r="A84" s="177" t="s">
        <v>271</v>
      </c>
      <c r="B84" s="100"/>
      <c r="C84" s="151" t="s">
        <v>19</v>
      </c>
      <c r="D84" s="116">
        <v>35118.34</v>
      </c>
      <c r="E84" s="13" t="s">
        <v>489</v>
      </c>
      <c r="F84" s="76">
        <v>3.66</v>
      </c>
      <c r="G84" s="76">
        <v>3.94</v>
      </c>
      <c r="H84" s="45"/>
      <c r="J84" s="122"/>
      <c r="K84" s="49"/>
      <c r="L84" s="122"/>
    </row>
    <row r="85" spans="1:12" ht="12.75">
      <c r="A85" s="113" t="s">
        <v>269</v>
      </c>
      <c r="B85" s="43"/>
      <c r="C85" s="121"/>
      <c r="D85" s="121">
        <f>SUM(D72:D84)</f>
        <v>1417422.8900000001</v>
      </c>
      <c r="E85" s="76"/>
      <c r="F85" s="76"/>
      <c r="G85" s="5"/>
      <c r="K85" s="49"/>
      <c r="L85" s="49"/>
    </row>
    <row r="86" spans="1:12" ht="12.75">
      <c r="A86" s="44" t="s">
        <v>9</v>
      </c>
      <c r="B86" s="44"/>
      <c r="C86" s="122"/>
      <c r="D86" s="123">
        <v>105474.76</v>
      </c>
      <c r="E86" s="10" t="s">
        <v>276</v>
      </c>
      <c r="F86" s="10"/>
      <c r="K86" s="49"/>
      <c r="L86" s="49"/>
    </row>
    <row r="87" spans="1:6" ht="12.75">
      <c r="A87" s="42"/>
      <c r="B87" s="42"/>
      <c r="C87" s="42"/>
      <c r="D87" s="42"/>
      <c r="E87" s="42"/>
      <c r="F87" s="42"/>
    </row>
    <row r="88" spans="1:9" ht="12.75">
      <c r="A88" s="128" t="s">
        <v>275</v>
      </c>
      <c r="B88" s="128"/>
      <c r="C88" s="129"/>
      <c r="D88" s="130">
        <v>5035</v>
      </c>
      <c r="E88" s="40" t="s">
        <v>278</v>
      </c>
      <c r="F88" s="40"/>
      <c r="G88" s="42"/>
      <c r="H88" s="42"/>
      <c r="I88" s="42"/>
    </row>
    <row r="89" spans="1:9" ht="12.75">
      <c r="A89" s="128" t="s">
        <v>279</v>
      </c>
      <c r="B89" s="128"/>
      <c r="C89" s="129"/>
      <c r="D89" s="130">
        <v>31327.4</v>
      </c>
      <c r="E89" s="40" t="s">
        <v>283</v>
      </c>
      <c r="F89" s="40"/>
      <c r="G89" s="42"/>
      <c r="H89" s="42"/>
      <c r="I89" s="42"/>
    </row>
    <row r="90" spans="1:6" ht="12.75">
      <c r="A90" s="40" t="s">
        <v>282</v>
      </c>
      <c r="B90" s="40"/>
      <c r="C90" s="40"/>
      <c r="D90" s="40">
        <v>17109</v>
      </c>
      <c r="E90" s="40"/>
      <c r="F90" s="40"/>
    </row>
    <row r="91" spans="1:6" ht="12.75">
      <c r="A91" s="107" t="s">
        <v>270</v>
      </c>
      <c r="B91" s="39"/>
      <c r="C91" s="39"/>
      <c r="D91" s="124">
        <f>SUM(D85:D90)</f>
        <v>1576369.05</v>
      </c>
      <c r="E91" s="125"/>
      <c r="F91" s="125"/>
    </row>
    <row r="92" spans="1:6" ht="12.75">
      <c r="A92" s="215" t="s">
        <v>453</v>
      </c>
      <c r="B92" s="215"/>
      <c r="C92" s="215"/>
      <c r="D92" s="106">
        <f>SUM(D54+D59-D91)</f>
        <v>171781.9800000002</v>
      </c>
      <c r="E92" s="125"/>
      <c r="F92" s="125"/>
    </row>
    <row r="93" spans="1:6" ht="12.75">
      <c r="A93" s="148" t="s">
        <v>501</v>
      </c>
      <c r="B93" s="125"/>
      <c r="C93" s="125"/>
      <c r="D93" s="106">
        <f>SUM(E23)</f>
        <v>49089.05</v>
      </c>
      <c r="E93" s="125"/>
      <c r="F93" s="125"/>
    </row>
    <row r="94" spans="1:6" ht="12.75">
      <c r="A94" s="148" t="s">
        <v>502</v>
      </c>
      <c r="B94" s="125"/>
      <c r="C94" s="125"/>
      <c r="D94" s="106"/>
      <c r="E94" s="125"/>
      <c r="F94" s="125"/>
    </row>
    <row r="95" spans="1:6" ht="12.75">
      <c r="A95" s="212" t="s">
        <v>615</v>
      </c>
      <c r="B95" s="212"/>
      <c r="C95" s="212"/>
      <c r="D95" s="106">
        <f>SUM(D92-D93)</f>
        <v>122692.93000000021</v>
      </c>
      <c r="E95" s="125"/>
      <c r="F95" s="125"/>
    </row>
    <row r="96" spans="1:6" ht="12.75">
      <c r="A96" s="125"/>
      <c r="B96" s="125"/>
      <c r="C96" s="125"/>
      <c r="D96" s="125"/>
      <c r="E96" s="125"/>
      <c r="F96" s="125"/>
    </row>
    <row r="97" spans="1:11" ht="12.75">
      <c r="A97" s="9" t="s">
        <v>74</v>
      </c>
      <c r="B97" s="9"/>
      <c r="C97" s="9"/>
      <c r="D97" s="9" t="s">
        <v>495</v>
      </c>
      <c r="E97" s="65" t="s">
        <v>104</v>
      </c>
      <c r="F97" s="65" t="s">
        <v>104</v>
      </c>
      <c r="K97" s="10"/>
    </row>
    <row r="98" spans="1:11" ht="12.75">
      <c r="A98" s="9"/>
      <c r="B98" s="9"/>
      <c r="C98" s="9"/>
      <c r="D98" s="9"/>
      <c r="E98" s="50" t="s">
        <v>594</v>
      </c>
      <c r="F98" t="s">
        <v>474</v>
      </c>
      <c r="K98" s="120"/>
    </row>
    <row r="99" spans="1:11" ht="12.75">
      <c r="A99" s="69" t="s">
        <v>182</v>
      </c>
      <c r="B99" s="69" t="s">
        <v>105</v>
      </c>
      <c r="C99" s="69"/>
      <c r="D99" s="69" t="s">
        <v>107</v>
      </c>
      <c r="E99" s="69">
        <v>122.65</v>
      </c>
      <c r="F99" s="69">
        <v>133.35</v>
      </c>
      <c r="K99" s="120"/>
    </row>
    <row r="100" spans="1:11" ht="12.75">
      <c r="A100" s="69" t="s">
        <v>182</v>
      </c>
      <c r="B100" s="69" t="s">
        <v>445</v>
      </c>
      <c r="C100" s="69"/>
      <c r="D100" s="69" t="s">
        <v>110</v>
      </c>
      <c r="E100" s="69">
        <v>1621.48</v>
      </c>
      <c r="F100" s="69">
        <v>1754.44</v>
      </c>
      <c r="K100" s="120"/>
    </row>
    <row r="101" spans="1:11" ht="12.75">
      <c r="A101" s="10" t="s">
        <v>181</v>
      </c>
      <c r="B101" s="10" t="s">
        <v>108</v>
      </c>
      <c r="C101" s="10"/>
      <c r="D101" s="69" t="s">
        <v>107</v>
      </c>
      <c r="E101" s="120">
        <v>21.54</v>
      </c>
      <c r="F101" s="120">
        <v>23.91</v>
      </c>
      <c r="K101" s="120"/>
    </row>
    <row r="102" spans="1:11" ht="12.75">
      <c r="A102" s="10" t="s">
        <v>181</v>
      </c>
      <c r="B102" s="10" t="s">
        <v>109</v>
      </c>
      <c r="C102" s="10"/>
      <c r="D102" s="69" t="s">
        <v>107</v>
      </c>
      <c r="E102" s="120">
        <v>14.82</v>
      </c>
      <c r="F102" s="120">
        <v>16.45</v>
      </c>
      <c r="K102" s="120"/>
    </row>
    <row r="103" spans="1:7" ht="12.75">
      <c r="A103" s="10"/>
      <c r="B103" s="10"/>
      <c r="C103" s="10"/>
      <c r="D103" s="173"/>
      <c r="E103" s="120"/>
      <c r="F103" s="120"/>
      <c r="G103" s="120"/>
    </row>
    <row r="104" spans="1:6" ht="12.75">
      <c r="A104" s="10"/>
      <c r="B104" s="10"/>
      <c r="C104" s="10"/>
      <c r="D104" s="10"/>
      <c r="E104" s="120"/>
      <c r="F104" s="120"/>
    </row>
    <row r="105" spans="1:7" ht="12.75">
      <c r="A105" s="203" t="s">
        <v>112</v>
      </c>
      <c r="B105" s="203"/>
      <c r="C105" s="203"/>
      <c r="D105" s="9"/>
      <c r="E105" s="203"/>
      <c r="F105" s="203"/>
      <c r="G105" s="203"/>
    </row>
    <row r="106" spans="1:7" ht="12.75">
      <c r="A106" s="203" t="s">
        <v>113</v>
      </c>
      <c r="B106" s="203"/>
      <c r="C106" s="203"/>
      <c r="D106" s="203"/>
      <c r="E106" s="203"/>
      <c r="F106" s="203"/>
      <c r="G106" s="203"/>
    </row>
    <row r="107" spans="1:7" ht="12.75">
      <c r="A107" s="50" t="s">
        <v>503</v>
      </c>
      <c r="B107" s="203"/>
      <c r="C107" s="203"/>
      <c r="D107" s="203"/>
      <c r="E107" s="203"/>
      <c r="F107" s="203"/>
      <c r="G107" s="203"/>
    </row>
    <row r="108" spans="1:7" ht="12.75">
      <c r="A108" t="s">
        <v>500</v>
      </c>
      <c r="B108" s="203"/>
      <c r="C108" s="203"/>
      <c r="D108" s="203"/>
      <c r="E108" s="203"/>
      <c r="F108" s="203"/>
      <c r="G108" s="203"/>
    </row>
    <row r="109" spans="1:7" ht="12.75">
      <c r="A109" t="s">
        <v>654</v>
      </c>
      <c r="B109" s="203"/>
      <c r="C109" s="203"/>
      <c r="D109" s="203"/>
      <c r="E109" s="203"/>
      <c r="F109" s="203"/>
      <c r="G109" s="203"/>
    </row>
    <row r="110" spans="1:7" ht="12.75">
      <c r="A110" t="s">
        <v>655</v>
      </c>
      <c r="B110" s="203"/>
      <c r="C110" s="203"/>
      <c r="D110" s="203"/>
      <c r="E110" s="203"/>
      <c r="F110" s="203"/>
      <c r="G110" s="203"/>
    </row>
    <row r="111" spans="1:7" ht="12.75">
      <c r="A111" t="s">
        <v>656</v>
      </c>
      <c r="B111" s="203"/>
      <c r="C111" s="203"/>
      <c r="D111" s="203"/>
      <c r="E111" s="203"/>
      <c r="F111" s="203"/>
      <c r="G111" s="203"/>
    </row>
    <row r="112" spans="1:7" ht="12.75">
      <c r="A112" t="s">
        <v>658</v>
      </c>
      <c r="B112" s="203"/>
      <c r="C112" s="203"/>
      <c r="D112" s="203"/>
      <c r="E112" s="203"/>
      <c r="F112" s="203"/>
      <c r="G112" s="203"/>
    </row>
    <row r="113" spans="1:7" ht="12.75">
      <c r="A113" s="50" t="s">
        <v>657</v>
      </c>
      <c r="B113" s="203"/>
      <c r="C113" s="203"/>
      <c r="D113" s="203"/>
      <c r="E113" s="203"/>
      <c r="F113" s="203"/>
      <c r="G113" s="203"/>
    </row>
    <row r="114" spans="1:7" ht="12.75">
      <c r="A114" t="s">
        <v>659</v>
      </c>
      <c r="B114" s="203"/>
      <c r="C114" s="203"/>
      <c r="D114" s="203"/>
      <c r="E114" s="203"/>
      <c r="F114" s="203"/>
      <c r="G114" s="203"/>
    </row>
    <row r="115" spans="1:6" ht="12.75">
      <c r="A115" s="10"/>
      <c r="B115" s="10"/>
      <c r="C115" s="10"/>
      <c r="D115" s="10"/>
      <c r="E115" s="10"/>
      <c r="F115" s="10"/>
    </row>
    <row r="116" spans="1:6" ht="12.75">
      <c r="A116" s="10" t="s">
        <v>273</v>
      </c>
      <c r="B116" s="10"/>
      <c r="C116" s="10" t="s">
        <v>442</v>
      </c>
      <c r="D116" s="10"/>
      <c r="E116" s="10"/>
      <c r="F116" s="10"/>
    </row>
    <row r="117" spans="1:6" ht="12.75">
      <c r="A117" s="10"/>
      <c r="B117" s="10"/>
      <c r="C117" s="10"/>
      <c r="D117" s="10"/>
      <c r="E117" s="10"/>
      <c r="F117" s="10"/>
    </row>
    <row r="118" spans="1:6" ht="12.75">
      <c r="A118" s="10"/>
      <c r="B118" s="10"/>
      <c r="C118" s="10"/>
      <c r="D118" s="10"/>
      <c r="E118" s="10"/>
      <c r="F118" s="10"/>
    </row>
    <row r="119" spans="1:3" ht="12.75">
      <c r="A119" s="10"/>
      <c r="B119" s="10"/>
      <c r="C119" s="10"/>
    </row>
    <row r="120" spans="1:3" ht="12.75">
      <c r="A120" s="10"/>
      <c r="B120" s="10"/>
      <c r="C120" s="10"/>
    </row>
    <row r="121" spans="1:3" ht="12.75">
      <c r="A121" s="10"/>
      <c r="B121" s="10"/>
      <c r="C121" s="10"/>
    </row>
    <row r="122" spans="1:3" ht="12.75">
      <c r="A122" s="10" t="s">
        <v>280</v>
      </c>
      <c r="B122" s="10"/>
      <c r="C122" s="10"/>
    </row>
    <row r="123" spans="1:6" ht="12.75">
      <c r="A123" s="10"/>
      <c r="B123" s="10"/>
      <c r="C123" s="10"/>
      <c r="D123" s="10"/>
      <c r="E123" s="10"/>
      <c r="F123" s="10"/>
    </row>
    <row r="124" spans="1:6" ht="12.75">
      <c r="A124" s="10"/>
      <c r="B124" s="10"/>
      <c r="C124" s="10"/>
      <c r="D124" s="10"/>
      <c r="E124" s="10"/>
      <c r="F124" s="10"/>
    </row>
    <row r="125" spans="1:6" ht="12.75">
      <c r="A125" s="10"/>
      <c r="B125" s="10"/>
      <c r="C125" s="10"/>
      <c r="D125" s="10"/>
      <c r="E125" s="10"/>
      <c r="F125" s="10"/>
    </row>
    <row r="126" spans="1:6" ht="12.75">
      <c r="A126" s="10"/>
      <c r="B126" s="10"/>
      <c r="C126" s="10"/>
      <c r="D126" s="10"/>
      <c r="E126" s="10"/>
      <c r="F126" s="10"/>
    </row>
    <row r="127" spans="1:6" ht="12.75">
      <c r="A127" s="10"/>
      <c r="B127" s="10"/>
      <c r="C127" s="10"/>
      <c r="D127" s="10"/>
      <c r="E127" s="10"/>
      <c r="F127" s="10"/>
    </row>
    <row r="128" spans="1:6" ht="12.75">
      <c r="A128" s="10"/>
      <c r="B128" s="10"/>
      <c r="C128" s="10"/>
      <c r="D128" s="10"/>
      <c r="E128" s="10"/>
      <c r="F128" s="10"/>
    </row>
    <row r="129" spans="1:6" ht="12.75">
      <c r="A129" s="10"/>
      <c r="B129" s="10"/>
      <c r="C129" s="10"/>
      <c r="D129" s="10"/>
      <c r="E129" s="10"/>
      <c r="F129" s="10"/>
    </row>
  </sheetData>
  <sheetProtection/>
  <mergeCells count="15">
    <mergeCell ref="A52:F52"/>
    <mergeCell ref="A54:C54"/>
    <mergeCell ref="A57:C57"/>
    <mergeCell ref="A72:B72"/>
    <mergeCell ref="E70:G70"/>
    <mergeCell ref="A95:C95"/>
    <mergeCell ref="A73:B73"/>
    <mergeCell ref="A92:C92"/>
    <mergeCell ref="A35:F35"/>
    <mergeCell ref="D15:E15"/>
    <mergeCell ref="A34:F34"/>
    <mergeCell ref="A2:F2"/>
    <mergeCell ref="A3:F3"/>
    <mergeCell ref="A12:F12"/>
    <mergeCell ref="D14:E14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33"/>
  <sheetViews>
    <sheetView zoomScalePageLayoutView="0" workbookViewId="0" topLeftCell="A94">
      <selection activeCell="A102" sqref="A102"/>
    </sheetView>
  </sheetViews>
  <sheetFormatPr defaultColWidth="9.00390625" defaultRowHeight="12.75"/>
  <cols>
    <col min="1" max="1" width="26.50390625" style="0" customWidth="1"/>
    <col min="2" max="2" width="11.875" style="0" customWidth="1"/>
    <col min="3" max="3" width="16.625" style="0" customWidth="1"/>
    <col min="4" max="4" width="14.625" style="0" customWidth="1"/>
    <col min="5" max="5" width="12.625" style="0" customWidth="1"/>
    <col min="6" max="6" width="9.625" style="0" customWidth="1"/>
  </cols>
  <sheetData>
    <row r="1" spans="1:6" ht="12.75">
      <c r="A1" s="8"/>
      <c r="B1" s="8"/>
      <c r="C1" s="8"/>
      <c r="D1" s="8"/>
      <c r="E1" s="8"/>
      <c r="F1" s="8"/>
    </row>
    <row r="2" spans="1:6" ht="12.75">
      <c r="A2" s="216" t="s">
        <v>448</v>
      </c>
      <c r="B2" s="216"/>
      <c r="C2" s="216"/>
      <c r="D2" s="216"/>
      <c r="E2" s="216"/>
      <c r="F2" s="216"/>
    </row>
    <row r="3" spans="1:6" ht="12.75">
      <c r="A3" s="228" t="s">
        <v>28</v>
      </c>
      <c r="B3" s="228"/>
      <c r="C3" s="228"/>
      <c r="D3" s="228"/>
      <c r="E3" s="228"/>
      <c r="F3" s="228"/>
    </row>
    <row r="4" spans="1:6" ht="12.75">
      <c r="A4" s="39"/>
      <c r="B4" s="65" t="s">
        <v>26</v>
      </c>
      <c r="C4" s="9" t="s">
        <v>25</v>
      </c>
      <c r="D4" s="10"/>
      <c r="E4" s="9" t="s">
        <v>36</v>
      </c>
      <c r="F4" s="10"/>
    </row>
    <row r="5" spans="1:6" ht="12.75">
      <c r="A5" s="39"/>
      <c r="B5" s="9"/>
      <c r="C5" s="9"/>
      <c r="D5" s="10"/>
      <c r="E5" s="9"/>
      <c r="F5" s="10"/>
    </row>
    <row r="6" spans="1:6" ht="12.75">
      <c r="A6" s="39" t="s">
        <v>21</v>
      </c>
      <c r="B6" s="40"/>
      <c r="C6" s="40"/>
      <c r="D6" s="40"/>
      <c r="E6" s="9" t="s">
        <v>57</v>
      </c>
      <c r="F6" s="10"/>
    </row>
    <row r="7" spans="1:6" ht="12.75">
      <c r="A7" s="66" t="s">
        <v>262</v>
      </c>
      <c r="B7" s="67"/>
      <c r="C7" s="67"/>
      <c r="D7" s="67"/>
      <c r="E7" s="68" t="s">
        <v>300</v>
      </c>
      <c r="F7" s="69"/>
    </row>
    <row r="8" spans="1:6" ht="12.75">
      <c r="A8" s="66" t="s">
        <v>263</v>
      </c>
      <c r="B8" s="67"/>
      <c r="C8" s="67"/>
      <c r="D8" s="67"/>
      <c r="E8" s="68" t="s">
        <v>301</v>
      </c>
      <c r="F8" s="69"/>
    </row>
    <row r="9" spans="1:6" ht="12.75">
      <c r="A9" s="66" t="s">
        <v>264</v>
      </c>
      <c r="B9" s="68"/>
      <c r="C9" s="69"/>
      <c r="D9" s="69"/>
      <c r="E9" s="9" t="s">
        <v>166</v>
      </c>
      <c r="F9" s="69"/>
    </row>
    <row r="10" spans="1:6" ht="12.75">
      <c r="A10" s="39" t="s">
        <v>265</v>
      </c>
      <c r="B10" s="40"/>
      <c r="C10" s="40"/>
      <c r="D10" s="40"/>
      <c r="E10" s="9" t="s">
        <v>538</v>
      </c>
      <c r="F10" s="10"/>
    </row>
    <row r="11" spans="1:6" ht="12.75">
      <c r="A11" s="39" t="s">
        <v>454</v>
      </c>
      <c r="B11" s="40"/>
      <c r="C11" s="40"/>
      <c r="D11" s="40"/>
      <c r="E11" s="9"/>
      <c r="F11" s="10"/>
    </row>
    <row r="12" spans="1:6" ht="12.75">
      <c r="A12" s="39"/>
      <c r="B12" s="40"/>
      <c r="C12" s="40"/>
      <c r="D12" s="40"/>
      <c r="E12" s="9"/>
      <c r="F12" s="10"/>
    </row>
    <row r="13" spans="1:6" ht="12.75">
      <c r="A13" s="217" t="s">
        <v>449</v>
      </c>
      <c r="B13" s="217"/>
      <c r="C13" s="217"/>
      <c r="D13" s="217"/>
      <c r="E13" s="217"/>
      <c r="F13" s="217"/>
    </row>
    <row r="14" spans="1:6" ht="12.75">
      <c r="A14" s="65"/>
      <c r="B14" s="65"/>
      <c r="C14" s="65"/>
      <c r="D14" s="65"/>
      <c r="E14" s="65"/>
      <c r="F14" s="65"/>
    </row>
    <row r="15" spans="1:6" ht="12.75">
      <c r="A15" s="70" t="s">
        <v>0</v>
      </c>
      <c r="B15" s="71" t="s">
        <v>23</v>
      </c>
      <c r="C15" s="71" t="s">
        <v>5</v>
      </c>
      <c r="D15" s="229" t="s">
        <v>24</v>
      </c>
      <c r="E15" s="230"/>
      <c r="F15" s="71" t="s">
        <v>7</v>
      </c>
    </row>
    <row r="16" spans="1:6" ht="12.75">
      <c r="A16" s="72" t="s">
        <v>1</v>
      </c>
      <c r="B16" s="73" t="s">
        <v>2</v>
      </c>
      <c r="C16" s="73" t="s">
        <v>2</v>
      </c>
      <c r="D16" s="231" t="s">
        <v>450</v>
      </c>
      <c r="E16" s="232"/>
      <c r="F16" s="73" t="s">
        <v>8</v>
      </c>
    </row>
    <row r="17" spans="1:6" ht="12.75">
      <c r="A17" s="72"/>
      <c r="B17" s="74" t="s">
        <v>3</v>
      </c>
      <c r="C17" s="74" t="s">
        <v>3</v>
      </c>
      <c r="D17" s="75" t="s">
        <v>2</v>
      </c>
      <c r="E17" s="76" t="s">
        <v>6</v>
      </c>
      <c r="F17" s="73"/>
    </row>
    <row r="18" spans="1:6" ht="12.75">
      <c r="A18" s="77"/>
      <c r="B18" s="75" t="s">
        <v>4</v>
      </c>
      <c r="C18" s="75" t="s">
        <v>4</v>
      </c>
      <c r="D18" s="75" t="s">
        <v>4</v>
      </c>
      <c r="E18" s="75" t="s">
        <v>4</v>
      </c>
      <c r="F18" s="74"/>
    </row>
    <row r="19" spans="1:6" ht="12.75">
      <c r="A19" s="76" t="s">
        <v>70</v>
      </c>
      <c r="B19" s="76">
        <v>721180.32</v>
      </c>
      <c r="C19" s="76">
        <v>742123.27</v>
      </c>
      <c r="D19" s="76">
        <v>67309.81</v>
      </c>
      <c r="E19" s="76">
        <v>6339.59</v>
      </c>
      <c r="F19" s="70"/>
    </row>
    <row r="20" spans="1:6" ht="12.75">
      <c r="A20" s="76" t="s">
        <v>11</v>
      </c>
      <c r="B20" s="76">
        <v>220963.18</v>
      </c>
      <c r="C20" s="76">
        <v>229763.74</v>
      </c>
      <c r="D20" s="76">
        <v>20884.33</v>
      </c>
      <c r="E20" s="76">
        <v>2325.41</v>
      </c>
      <c r="F20" s="72"/>
    </row>
    <row r="21" spans="1:6" ht="12.75">
      <c r="A21" s="76" t="s">
        <v>10</v>
      </c>
      <c r="B21" s="76">
        <v>0</v>
      </c>
      <c r="C21" s="76">
        <v>1583.1</v>
      </c>
      <c r="D21" s="76">
        <v>309.84</v>
      </c>
      <c r="E21" s="76">
        <v>309.84</v>
      </c>
      <c r="F21" s="72"/>
    </row>
    <row r="22" spans="1:6" ht="12.75">
      <c r="A22" s="76" t="s">
        <v>12</v>
      </c>
      <c r="B22" s="76">
        <v>234775.13</v>
      </c>
      <c r="C22" s="76">
        <v>239983.34</v>
      </c>
      <c r="D22" s="76">
        <v>24543.28</v>
      </c>
      <c r="E22" s="76">
        <v>4925.46</v>
      </c>
      <c r="F22" s="72"/>
    </row>
    <row r="23" spans="1:6" ht="12.75">
      <c r="A23" s="76" t="s">
        <v>49</v>
      </c>
      <c r="B23" s="76">
        <v>134430.97</v>
      </c>
      <c r="C23" s="76">
        <v>121644.47</v>
      </c>
      <c r="D23" s="76">
        <v>22852.26</v>
      </c>
      <c r="E23" s="76">
        <v>-132.39</v>
      </c>
      <c r="F23" s="72"/>
    </row>
    <row r="24" spans="1:6" ht="12.75">
      <c r="A24" s="62" t="s">
        <v>65</v>
      </c>
      <c r="B24" s="62">
        <f>SUM(B19:B23)</f>
        <v>1311349.5999999999</v>
      </c>
      <c r="C24" s="62">
        <f>SUM(C19:C23)</f>
        <v>1335097.92</v>
      </c>
      <c r="D24" s="62">
        <f>SUM(D19:D23)</f>
        <v>135899.52</v>
      </c>
      <c r="E24" s="62">
        <f>SUM(E19:E23)</f>
        <v>13767.91</v>
      </c>
      <c r="F24" s="78"/>
    </row>
    <row r="25" spans="1:6" ht="12.75">
      <c r="A25" s="76" t="s">
        <v>318</v>
      </c>
      <c r="B25" s="76">
        <v>149467.2</v>
      </c>
      <c r="C25" s="76">
        <v>150786.62</v>
      </c>
      <c r="D25" s="76">
        <v>17848.65</v>
      </c>
      <c r="E25" s="76">
        <v>5393.05</v>
      </c>
      <c r="F25" s="78"/>
    </row>
    <row r="26" spans="1:6" ht="12.75">
      <c r="A26" s="62" t="s">
        <v>13</v>
      </c>
      <c r="B26" s="62">
        <f>SUM(B24:B25)</f>
        <v>1460816.7999999998</v>
      </c>
      <c r="C26" s="62">
        <f>SUM(C24:C25)</f>
        <v>1485884.54</v>
      </c>
      <c r="D26" s="62">
        <f>SUM(D24:D25)</f>
        <v>153748.16999999998</v>
      </c>
      <c r="E26" s="62">
        <f>SUM(E24:E25)</f>
        <v>19160.96</v>
      </c>
      <c r="F26" s="79">
        <v>99</v>
      </c>
    </row>
    <row r="27" spans="1:6" ht="12.75">
      <c r="A27" s="62"/>
      <c r="B27" s="62"/>
      <c r="C27" s="62"/>
      <c r="D27" s="62"/>
      <c r="E27" s="62"/>
      <c r="F27" s="78"/>
    </row>
    <row r="28" spans="1:6" ht="12.75">
      <c r="A28" s="62"/>
      <c r="B28" s="76"/>
      <c r="C28" s="76"/>
      <c r="D28" s="76"/>
      <c r="E28" s="76"/>
      <c r="F28" s="80"/>
    </row>
    <row r="29" spans="1:6" ht="12.75">
      <c r="A29" s="81" t="s">
        <v>71</v>
      </c>
      <c r="B29" s="82">
        <v>2119509.25</v>
      </c>
      <c r="C29" s="76">
        <v>2050750.23</v>
      </c>
      <c r="D29" s="76"/>
      <c r="E29" s="76"/>
      <c r="F29" s="78"/>
    </row>
    <row r="30" spans="1:6" ht="12.75">
      <c r="A30" s="81" t="s">
        <v>72</v>
      </c>
      <c r="B30" s="82">
        <v>759012.02</v>
      </c>
      <c r="C30" s="76">
        <v>753642.87</v>
      </c>
      <c r="D30" s="76"/>
      <c r="E30" s="76"/>
      <c r="F30" s="78"/>
    </row>
    <row r="31" spans="1:6" ht="12.75">
      <c r="A31" s="81" t="s">
        <v>79</v>
      </c>
      <c r="B31" s="82">
        <v>476548.44</v>
      </c>
      <c r="C31" s="76">
        <v>488349.95</v>
      </c>
      <c r="D31" s="76"/>
      <c r="E31" s="76"/>
      <c r="F31" s="78"/>
    </row>
    <row r="32" spans="1:6" ht="12.75">
      <c r="A32" s="81"/>
      <c r="B32" s="83"/>
      <c r="C32" s="62"/>
      <c r="D32" s="62"/>
      <c r="E32" s="62"/>
      <c r="F32" s="78"/>
    </row>
    <row r="33" spans="1:6" ht="12.75">
      <c r="A33" s="81" t="s">
        <v>73</v>
      </c>
      <c r="B33" s="83">
        <f>SUM(B29:B32)</f>
        <v>3355069.71</v>
      </c>
      <c r="C33" s="62">
        <f>SUM(C29:C32)</f>
        <v>3292743.0500000003</v>
      </c>
      <c r="D33" s="62"/>
      <c r="E33" s="62"/>
      <c r="F33" s="79"/>
    </row>
    <row r="34" spans="1:6" ht="12.75">
      <c r="A34" s="84"/>
      <c r="B34" s="85"/>
      <c r="C34" s="86"/>
      <c r="D34" s="86"/>
      <c r="E34" s="86"/>
      <c r="F34" s="86"/>
    </row>
    <row r="35" spans="1:6" ht="12.75">
      <c r="A35" s="216" t="s">
        <v>246</v>
      </c>
      <c r="B35" s="216"/>
      <c r="C35" s="216"/>
      <c r="D35" s="216"/>
      <c r="E35" s="216"/>
      <c r="F35" s="216"/>
    </row>
    <row r="36" spans="1:6" ht="12.75">
      <c r="A36" s="216" t="s">
        <v>247</v>
      </c>
      <c r="B36" s="216"/>
      <c r="C36" s="216"/>
      <c r="D36" s="216"/>
      <c r="E36" s="216"/>
      <c r="F36" s="216"/>
    </row>
    <row r="37" spans="1:6" ht="12.75">
      <c r="A37" s="63"/>
      <c r="B37" s="63"/>
      <c r="C37" s="63"/>
      <c r="D37" s="63"/>
      <c r="E37" s="63"/>
      <c r="F37" s="63"/>
    </row>
    <row r="38" spans="1:6" ht="12.75">
      <c r="A38" s="87" t="s">
        <v>451</v>
      </c>
      <c r="B38" s="88"/>
      <c r="C38" s="88"/>
      <c r="D38" s="88"/>
      <c r="E38" s="89"/>
      <c r="F38" s="89">
        <v>182965.43</v>
      </c>
    </row>
    <row r="39" spans="1:6" ht="12.75">
      <c r="A39" s="131"/>
      <c r="B39" s="132"/>
      <c r="C39" s="132"/>
      <c r="D39" s="132"/>
      <c r="E39" s="133"/>
      <c r="F39" s="89"/>
    </row>
    <row r="40" spans="1:6" ht="12.75">
      <c r="A40" s="90" t="s">
        <v>15</v>
      </c>
      <c r="B40" s="91"/>
      <c r="C40" s="91"/>
      <c r="D40" s="91"/>
      <c r="E40" s="92"/>
      <c r="F40" s="43"/>
    </row>
    <row r="41" spans="1:6" ht="12.75">
      <c r="A41" s="93" t="s">
        <v>253</v>
      </c>
      <c r="B41" s="94"/>
      <c r="C41" s="94"/>
      <c r="D41" s="47"/>
      <c r="E41" s="43"/>
      <c r="F41" s="43">
        <f>SUM(C25)</f>
        <v>150786.62</v>
      </c>
    </row>
    <row r="42" spans="1:6" ht="12.75">
      <c r="A42" s="93" t="s">
        <v>254</v>
      </c>
      <c r="B42" s="94"/>
      <c r="C42" s="94"/>
      <c r="D42" s="47"/>
      <c r="E42" s="43"/>
      <c r="F42" s="43">
        <v>981</v>
      </c>
    </row>
    <row r="43" spans="1:6" ht="12.75">
      <c r="A43" s="95" t="s">
        <v>14</v>
      </c>
      <c r="B43" s="96"/>
      <c r="C43" s="96"/>
      <c r="D43" s="96"/>
      <c r="E43" s="97"/>
      <c r="F43" s="97">
        <f>SUM(F41:F42)</f>
        <v>151767.62</v>
      </c>
    </row>
    <row r="44" spans="1:6" ht="12.75">
      <c r="A44" s="98" t="s">
        <v>277</v>
      </c>
      <c r="B44" s="99"/>
      <c r="C44" s="100"/>
      <c r="D44" s="100"/>
      <c r="E44" s="101"/>
      <c r="F44" s="43">
        <v>119917.08</v>
      </c>
    </row>
    <row r="45" spans="1:6" ht="12.75">
      <c r="A45" s="98"/>
      <c r="B45" s="99"/>
      <c r="C45" s="100"/>
      <c r="D45" s="100"/>
      <c r="E45" s="101"/>
      <c r="F45" s="101"/>
    </row>
    <row r="46" spans="1:6" ht="12.75">
      <c r="A46" s="98" t="s">
        <v>16</v>
      </c>
      <c r="B46" s="99"/>
      <c r="C46" s="99"/>
      <c r="D46" s="99"/>
      <c r="E46" s="99"/>
      <c r="F46" s="80"/>
    </row>
    <row r="47" spans="1:6" ht="12.75">
      <c r="A47" s="102" t="s">
        <v>452</v>
      </c>
      <c r="B47" s="103"/>
      <c r="C47" s="103"/>
      <c r="D47" s="103"/>
      <c r="E47" s="103"/>
      <c r="F47" s="79">
        <f>SUM(F38+F43-F44)</f>
        <v>214815.96999999997</v>
      </c>
    </row>
    <row r="48" spans="1:6" ht="12.75">
      <c r="A48" s="86"/>
      <c r="B48" s="86"/>
      <c r="C48" s="86"/>
      <c r="D48" s="86"/>
      <c r="E48" s="86"/>
      <c r="F48" s="86"/>
    </row>
    <row r="49" spans="1:6" ht="12.75">
      <c r="A49" s="104" t="s">
        <v>75</v>
      </c>
      <c r="B49" s="39"/>
      <c r="C49" s="39"/>
      <c r="D49" s="39"/>
      <c r="E49" s="39"/>
      <c r="F49" s="39"/>
    </row>
    <row r="50" spans="1:6" ht="12.75">
      <c r="A50" s="104"/>
      <c r="B50" s="39"/>
      <c r="C50" s="39"/>
      <c r="D50" s="39"/>
      <c r="E50" s="39"/>
      <c r="F50" s="39"/>
    </row>
    <row r="51" spans="1:6" ht="12.75">
      <c r="A51" s="217" t="s">
        <v>601</v>
      </c>
      <c r="B51" s="217"/>
      <c r="C51" s="217"/>
      <c r="D51" s="217"/>
      <c r="E51" s="217"/>
      <c r="F51" s="217"/>
    </row>
    <row r="52" spans="1:6" ht="12.75">
      <c r="A52" s="65"/>
      <c r="B52" s="65"/>
      <c r="C52" s="65"/>
      <c r="D52" s="65"/>
      <c r="E52" s="65"/>
      <c r="F52" s="65"/>
    </row>
    <row r="53" spans="1:6" ht="12.75">
      <c r="A53" s="215" t="s">
        <v>248</v>
      </c>
      <c r="B53" s="215"/>
      <c r="C53" s="215"/>
      <c r="D53" s="106">
        <v>30883.92</v>
      </c>
      <c r="E53" s="65"/>
      <c r="F53" s="65"/>
    </row>
    <row r="54" spans="1:6" ht="12.75">
      <c r="A54" s="105"/>
      <c r="B54" s="105"/>
      <c r="C54" s="105"/>
      <c r="D54" s="106"/>
      <c r="E54" s="65"/>
      <c r="F54" s="65"/>
    </row>
    <row r="55" spans="1:6" ht="12.75">
      <c r="A55" s="107" t="s">
        <v>257</v>
      </c>
      <c r="B55" s="108"/>
      <c r="C55" s="108"/>
      <c r="D55" s="134"/>
      <c r="E55" s="65"/>
      <c r="F55" s="65"/>
    </row>
    <row r="56" spans="1:6" ht="12.75">
      <c r="A56" s="218" t="s">
        <v>498</v>
      </c>
      <c r="B56" s="219"/>
      <c r="C56" s="219"/>
      <c r="D56" s="110">
        <f>SUM(B24)</f>
        <v>1311349.5999999999</v>
      </c>
      <c r="E56" s="65"/>
      <c r="F56" s="65"/>
    </row>
    <row r="57" spans="1:6" ht="12.75">
      <c r="A57" s="109" t="s">
        <v>274</v>
      </c>
      <c r="B57" s="109"/>
      <c r="C57" s="109"/>
      <c r="D57" s="110">
        <v>4013.95</v>
      </c>
      <c r="E57" s="65"/>
      <c r="F57" s="65"/>
    </row>
    <row r="58" spans="1:6" ht="12.75">
      <c r="A58" s="107" t="s">
        <v>268</v>
      </c>
      <c r="B58" s="107"/>
      <c r="C58" s="107"/>
      <c r="D58" s="106">
        <f>SUM(D56:D57)</f>
        <v>1315363.5499999998</v>
      </c>
      <c r="E58" s="65"/>
      <c r="F58" s="65"/>
    </row>
    <row r="59" spans="1:6" ht="12.75">
      <c r="A59" s="107"/>
      <c r="B59" s="107"/>
      <c r="C59" s="107"/>
      <c r="D59" s="106"/>
      <c r="E59" s="65"/>
      <c r="F59" s="65"/>
    </row>
    <row r="60" spans="1:6" ht="12.75">
      <c r="A60" s="107"/>
      <c r="B60" s="107"/>
      <c r="C60" s="107"/>
      <c r="D60" s="106"/>
      <c r="E60" s="65"/>
      <c r="F60" s="65"/>
    </row>
    <row r="61" spans="1:6" ht="12.75">
      <c r="A61" s="107"/>
      <c r="B61" s="107"/>
      <c r="C61" s="107"/>
      <c r="D61" s="106"/>
      <c r="E61" s="65"/>
      <c r="F61" s="65"/>
    </row>
    <row r="62" spans="1:6" ht="12.75">
      <c r="A62" s="107"/>
      <c r="B62" s="107"/>
      <c r="C62" s="107"/>
      <c r="D62" s="106"/>
      <c r="E62" s="65"/>
      <c r="F62" s="65"/>
    </row>
    <row r="63" spans="1:6" ht="12.75">
      <c r="A63" s="107"/>
      <c r="B63" s="107"/>
      <c r="C63" s="107"/>
      <c r="D63" s="106"/>
      <c r="E63" s="65"/>
      <c r="F63" s="65"/>
    </row>
    <row r="64" spans="1:6" ht="12.75">
      <c r="A64" s="107"/>
      <c r="B64" s="107"/>
      <c r="C64" s="107"/>
      <c r="D64" s="106"/>
      <c r="E64" s="65"/>
      <c r="F64" s="65"/>
    </row>
    <row r="65" spans="1:6" ht="12.75">
      <c r="A65" s="107"/>
      <c r="B65" s="107"/>
      <c r="C65" s="107"/>
      <c r="D65" s="106"/>
      <c r="E65" s="65"/>
      <c r="F65" s="65"/>
    </row>
    <row r="66" spans="1:6" ht="12.75">
      <c r="A66" s="107"/>
      <c r="B66" s="107"/>
      <c r="C66" s="107"/>
      <c r="D66" s="106"/>
      <c r="E66" s="65"/>
      <c r="F66" s="65"/>
    </row>
    <row r="67" spans="1:6" ht="12.75">
      <c r="A67" s="107"/>
      <c r="B67" s="107"/>
      <c r="C67" s="107"/>
      <c r="D67" s="111"/>
      <c r="E67" s="65"/>
      <c r="F67" s="65"/>
    </row>
    <row r="68" spans="1:6" ht="12.75">
      <c r="A68" s="107" t="s">
        <v>258</v>
      </c>
      <c r="B68" s="108"/>
      <c r="C68" s="108"/>
      <c r="D68" s="65"/>
      <c r="E68" s="65"/>
      <c r="F68" s="65"/>
    </row>
    <row r="69" spans="1:6" ht="12.75">
      <c r="A69" s="108" t="s">
        <v>111</v>
      </c>
      <c r="B69" s="108"/>
      <c r="C69" s="108"/>
      <c r="D69" s="65"/>
      <c r="E69" s="65"/>
      <c r="F69" s="65"/>
    </row>
    <row r="70" spans="1:9" ht="12.75">
      <c r="A70" s="32" t="s">
        <v>250</v>
      </c>
      <c r="B70" s="33"/>
      <c r="C70" s="34" t="s">
        <v>483</v>
      </c>
      <c r="D70" s="34" t="s">
        <v>66</v>
      </c>
      <c r="E70" s="226" t="s">
        <v>490</v>
      </c>
      <c r="F70" s="214"/>
      <c r="G70" s="227"/>
      <c r="H70" s="38"/>
      <c r="I70" s="41"/>
    </row>
    <row r="71" spans="1:9" ht="12.75">
      <c r="A71" s="35" t="s">
        <v>251</v>
      </c>
      <c r="B71" s="36"/>
      <c r="C71" s="178" t="s">
        <v>484</v>
      </c>
      <c r="D71" s="37" t="s">
        <v>4</v>
      </c>
      <c r="E71" s="154" t="s">
        <v>485</v>
      </c>
      <c r="F71" s="5" t="s">
        <v>486</v>
      </c>
      <c r="G71" s="5" t="s">
        <v>487</v>
      </c>
      <c r="H71" s="38"/>
      <c r="I71" s="41"/>
    </row>
    <row r="72" spans="1:11" ht="12.75">
      <c r="A72" s="220" t="s">
        <v>249</v>
      </c>
      <c r="B72" s="221"/>
      <c r="C72" s="151" t="s">
        <v>260</v>
      </c>
      <c r="D72" s="112">
        <v>103879.68</v>
      </c>
      <c r="E72" s="13" t="s">
        <v>488</v>
      </c>
      <c r="F72" s="43">
        <v>1.39</v>
      </c>
      <c r="G72" s="76">
        <v>1.39</v>
      </c>
      <c r="I72" s="51"/>
      <c r="J72" s="49"/>
      <c r="K72" s="123"/>
    </row>
    <row r="73" spans="1:11" ht="12.75">
      <c r="A73" s="220" t="s">
        <v>256</v>
      </c>
      <c r="B73" s="221"/>
      <c r="C73" s="151" t="s">
        <v>17</v>
      </c>
      <c r="D73" s="82">
        <v>343899.14</v>
      </c>
      <c r="E73" s="13" t="s">
        <v>488</v>
      </c>
      <c r="F73" s="186">
        <v>4.06</v>
      </c>
      <c r="G73" s="187">
        <v>4.71</v>
      </c>
      <c r="I73" s="51"/>
      <c r="J73" s="49"/>
      <c r="K73" s="122"/>
    </row>
    <row r="74" spans="1:11" ht="12.75">
      <c r="A74" s="114" t="s">
        <v>444</v>
      </c>
      <c r="B74" s="115"/>
      <c r="C74" s="151"/>
      <c r="D74" s="82">
        <v>0</v>
      </c>
      <c r="E74" s="157"/>
      <c r="F74" s="179"/>
      <c r="G74" s="179"/>
      <c r="J74" s="49"/>
      <c r="K74" s="122"/>
    </row>
    <row r="75" spans="1:11" ht="12.75">
      <c r="A75" s="114" t="s">
        <v>67</v>
      </c>
      <c r="B75" s="115"/>
      <c r="C75" s="151" t="s">
        <v>597</v>
      </c>
      <c r="D75" s="116">
        <v>23790.24</v>
      </c>
      <c r="E75" s="13" t="s">
        <v>488</v>
      </c>
      <c r="F75" s="43">
        <v>0.31</v>
      </c>
      <c r="G75" s="76">
        <v>0.32</v>
      </c>
      <c r="I75" s="51"/>
      <c r="J75" s="49"/>
      <c r="K75" s="122"/>
    </row>
    <row r="76" spans="1:11" ht="12.75">
      <c r="A76" s="114" t="s">
        <v>68</v>
      </c>
      <c r="B76" s="115"/>
      <c r="C76" s="151" t="s">
        <v>20</v>
      </c>
      <c r="D76" s="116">
        <v>5978.69</v>
      </c>
      <c r="E76" s="13" t="s">
        <v>488</v>
      </c>
      <c r="F76" s="43">
        <v>0.08</v>
      </c>
      <c r="G76" s="76">
        <v>0.08</v>
      </c>
      <c r="I76" s="51"/>
      <c r="J76" s="49"/>
      <c r="K76" s="122"/>
    </row>
    <row r="77" spans="1:11" ht="12.75">
      <c r="A77" s="117" t="s">
        <v>78</v>
      </c>
      <c r="B77" s="118"/>
      <c r="C77" s="151" t="s">
        <v>76</v>
      </c>
      <c r="D77" s="116">
        <v>5106.84</v>
      </c>
      <c r="E77" s="13" t="s">
        <v>488</v>
      </c>
      <c r="F77" s="43">
        <v>0.06</v>
      </c>
      <c r="G77" s="76">
        <v>0.07</v>
      </c>
      <c r="I77" s="51"/>
      <c r="J77" s="49"/>
      <c r="K77" s="123"/>
    </row>
    <row r="78" spans="1:11" ht="12.75">
      <c r="A78" s="143" t="s">
        <v>492</v>
      </c>
      <c r="B78" s="118"/>
      <c r="C78" s="151" t="s">
        <v>261</v>
      </c>
      <c r="D78" s="116">
        <v>90614.43</v>
      </c>
      <c r="E78" s="13" t="s">
        <v>488</v>
      </c>
      <c r="F78" s="43">
        <v>1.16</v>
      </c>
      <c r="G78" s="76">
        <v>1.23</v>
      </c>
      <c r="I78" s="51"/>
      <c r="J78" s="49"/>
      <c r="K78" s="123"/>
    </row>
    <row r="79" spans="1:11" ht="12.75">
      <c r="A79" s="177" t="s">
        <v>596</v>
      </c>
      <c r="B79" s="118"/>
      <c r="C79" s="151" t="s">
        <v>261</v>
      </c>
      <c r="D79" s="116">
        <v>2688.68</v>
      </c>
      <c r="E79" s="13" t="s">
        <v>491</v>
      </c>
      <c r="F79" s="76">
        <v>0.0222</v>
      </c>
      <c r="G79" s="76">
        <v>0.0222</v>
      </c>
      <c r="I79" s="51"/>
      <c r="J79" s="49"/>
      <c r="K79" s="122"/>
    </row>
    <row r="80" spans="1:11" ht="12.75">
      <c r="A80" s="113" t="s">
        <v>11</v>
      </c>
      <c r="B80" s="47"/>
      <c r="C80" s="151" t="s">
        <v>18</v>
      </c>
      <c r="D80" s="82">
        <v>220963.18</v>
      </c>
      <c r="E80" s="13" t="s">
        <v>488</v>
      </c>
      <c r="F80" s="76">
        <v>2.84</v>
      </c>
      <c r="G80" s="76">
        <v>2.98</v>
      </c>
      <c r="I80" s="51"/>
      <c r="J80" s="49"/>
      <c r="K80" s="122"/>
    </row>
    <row r="81" spans="1:11" ht="12.75">
      <c r="A81" s="135" t="s">
        <v>281</v>
      </c>
      <c r="B81" s="100"/>
      <c r="C81" s="151" t="s">
        <v>114</v>
      </c>
      <c r="D81" s="116">
        <v>234775.13</v>
      </c>
      <c r="E81" s="13" t="s">
        <v>488</v>
      </c>
      <c r="F81" s="76">
        <v>3.15</v>
      </c>
      <c r="G81" s="76">
        <v>3.15</v>
      </c>
      <c r="I81" s="51"/>
      <c r="J81" s="49"/>
      <c r="K81" s="122"/>
    </row>
    <row r="82" spans="1:11" ht="12.75">
      <c r="A82" s="135"/>
      <c r="B82" s="100"/>
      <c r="C82" s="116"/>
      <c r="D82" s="116"/>
      <c r="E82" s="13"/>
      <c r="F82" s="5" t="s">
        <v>493</v>
      </c>
      <c r="G82" s="5" t="s">
        <v>494</v>
      </c>
      <c r="J82" s="49"/>
      <c r="K82" s="122"/>
    </row>
    <row r="83" spans="1:11" ht="15">
      <c r="A83" s="117" t="s">
        <v>272</v>
      </c>
      <c r="B83" s="127"/>
      <c r="C83" s="151" t="s">
        <v>19</v>
      </c>
      <c r="D83" s="116">
        <v>99318.48</v>
      </c>
      <c r="E83" s="13" t="s">
        <v>489</v>
      </c>
      <c r="F83" s="76">
        <v>3.66</v>
      </c>
      <c r="G83" s="76">
        <v>3.94</v>
      </c>
      <c r="H83" s="45"/>
      <c r="J83" s="49"/>
      <c r="K83" s="122"/>
    </row>
    <row r="84" spans="1:11" ht="15">
      <c r="A84" s="177" t="s">
        <v>271</v>
      </c>
      <c r="B84" s="100"/>
      <c r="C84" s="151" t="s">
        <v>19</v>
      </c>
      <c r="D84" s="116">
        <v>30673.88</v>
      </c>
      <c r="E84" s="13" t="s">
        <v>489</v>
      </c>
      <c r="F84" s="76">
        <v>3.66</v>
      </c>
      <c r="G84" s="76">
        <v>3.94</v>
      </c>
      <c r="H84" s="45"/>
      <c r="J84" s="49"/>
      <c r="K84" s="122"/>
    </row>
    <row r="85" spans="1:11" ht="12.75">
      <c r="A85" s="113" t="s">
        <v>269</v>
      </c>
      <c r="B85" s="43"/>
      <c r="C85" s="121"/>
      <c r="D85" s="121">
        <f>SUM(D72:D84)</f>
        <v>1161688.37</v>
      </c>
      <c r="E85" s="76"/>
      <c r="F85" s="76"/>
      <c r="G85" s="5"/>
      <c r="J85" s="49"/>
      <c r="K85" s="49"/>
    </row>
    <row r="86" spans="1:6" ht="12.75">
      <c r="A86" s="86"/>
      <c r="B86" s="44"/>
      <c r="C86" s="122"/>
      <c r="D86" s="123"/>
      <c r="E86" s="10"/>
      <c r="F86" s="10"/>
    </row>
    <row r="87" spans="1:6" ht="12.75">
      <c r="A87" s="44" t="s">
        <v>9</v>
      </c>
      <c r="B87" s="44"/>
      <c r="C87" s="122"/>
      <c r="D87" s="123">
        <v>125397.89</v>
      </c>
      <c r="E87" s="10" t="s">
        <v>276</v>
      </c>
      <c r="F87" s="10"/>
    </row>
    <row r="88" spans="1:6" ht="12.75">
      <c r="A88" s="42"/>
      <c r="B88" s="42"/>
      <c r="C88" s="42"/>
      <c r="D88" s="42"/>
      <c r="E88" s="42"/>
      <c r="F88" s="42"/>
    </row>
    <row r="89" spans="1:10" ht="12.75">
      <c r="A89" s="128" t="s">
        <v>275</v>
      </c>
      <c r="B89" s="128"/>
      <c r="C89" s="129"/>
      <c r="D89" s="130">
        <v>17431.43</v>
      </c>
      <c r="E89" s="40" t="s">
        <v>278</v>
      </c>
      <c r="F89" s="40"/>
      <c r="G89" s="42"/>
      <c r="H89" s="42"/>
      <c r="I89" s="42"/>
      <c r="J89" s="42"/>
    </row>
    <row r="90" spans="1:10" ht="12.75">
      <c r="A90" s="128" t="s">
        <v>279</v>
      </c>
      <c r="B90" s="128"/>
      <c r="C90" s="129"/>
      <c r="D90" s="130">
        <v>10256.02</v>
      </c>
      <c r="E90" s="40" t="s">
        <v>283</v>
      </c>
      <c r="F90" s="40"/>
      <c r="G90" s="42"/>
      <c r="H90" s="42"/>
      <c r="I90" s="42"/>
      <c r="J90" s="42"/>
    </row>
    <row r="91" spans="1:6" ht="12.75">
      <c r="A91" s="40" t="s">
        <v>282</v>
      </c>
      <c r="B91" s="40"/>
      <c r="C91" s="40"/>
      <c r="D91" s="40">
        <v>13642</v>
      </c>
      <c r="E91" s="40"/>
      <c r="F91" s="40"/>
    </row>
    <row r="92" spans="1:6" ht="12.75">
      <c r="A92" s="107" t="s">
        <v>270</v>
      </c>
      <c r="B92" s="39"/>
      <c r="C92" s="39"/>
      <c r="D92" s="124">
        <f>SUM(D85:D91)</f>
        <v>1328415.71</v>
      </c>
      <c r="E92" s="125"/>
      <c r="F92" s="125"/>
    </row>
    <row r="93" spans="1:6" ht="12.75">
      <c r="A93" s="215" t="s">
        <v>453</v>
      </c>
      <c r="B93" s="215"/>
      <c r="C93" s="215"/>
      <c r="D93" s="106">
        <f>SUM(D53+D58-D92)</f>
        <v>17831.759999999776</v>
      </c>
      <c r="E93" s="125"/>
      <c r="F93" s="125"/>
    </row>
    <row r="94" spans="1:6" ht="12.75">
      <c r="A94" s="148" t="s">
        <v>501</v>
      </c>
      <c r="B94" s="125"/>
      <c r="C94" s="125"/>
      <c r="D94" s="106">
        <f>SUM(E24)</f>
        <v>13767.91</v>
      </c>
      <c r="E94" s="125"/>
      <c r="F94" s="125"/>
    </row>
    <row r="95" spans="1:6" ht="12.75">
      <c r="A95" s="148" t="s">
        <v>502</v>
      </c>
      <c r="B95" s="125"/>
      <c r="C95" s="125"/>
      <c r="D95" s="106"/>
      <c r="E95" s="125"/>
      <c r="F95" s="125"/>
    </row>
    <row r="96" spans="1:6" ht="12.75">
      <c r="A96" s="212" t="s">
        <v>615</v>
      </c>
      <c r="B96" s="212"/>
      <c r="C96" s="212"/>
      <c r="D96" s="106">
        <f>SUM(D93-D94)</f>
        <v>4063.8499999997766</v>
      </c>
      <c r="E96" s="125"/>
      <c r="F96" s="125"/>
    </row>
    <row r="97" spans="1:6" ht="12.75">
      <c r="A97" s="125"/>
      <c r="B97" s="125"/>
      <c r="C97" s="125"/>
      <c r="D97" s="136"/>
      <c r="E97" s="125"/>
      <c r="F97" s="125"/>
    </row>
    <row r="98" spans="1:7" ht="12.75">
      <c r="A98" s="9" t="s">
        <v>74</v>
      </c>
      <c r="B98" s="9"/>
      <c r="C98" s="9"/>
      <c r="D98" s="9"/>
      <c r="E98" s="65"/>
      <c r="F98" s="10"/>
      <c r="G98" s="65" t="s">
        <v>104</v>
      </c>
    </row>
    <row r="99" spans="1:10" ht="12.75">
      <c r="A99" s="9"/>
      <c r="B99" s="9"/>
      <c r="C99" s="9"/>
      <c r="D99" s="9"/>
      <c r="E99" s="9" t="s">
        <v>495</v>
      </c>
      <c r="F99" s="174" t="s">
        <v>607</v>
      </c>
      <c r="G99" s="171" t="s">
        <v>608</v>
      </c>
      <c r="J99" s="10"/>
    </row>
    <row r="100" spans="1:10" ht="12.75">
      <c r="A100" s="10" t="s">
        <v>77</v>
      </c>
      <c r="B100" s="10" t="s">
        <v>392</v>
      </c>
      <c r="C100" s="10"/>
      <c r="D100" s="10"/>
      <c r="E100" s="173" t="s">
        <v>592</v>
      </c>
      <c r="F100" s="120">
        <v>134.34</v>
      </c>
      <c r="G100">
        <v>142.44</v>
      </c>
      <c r="J100" s="120"/>
    </row>
    <row r="101" spans="1:10" ht="12.75">
      <c r="A101" s="10"/>
      <c r="B101" s="10" t="s">
        <v>396</v>
      </c>
      <c r="C101" s="10"/>
      <c r="D101" s="10"/>
      <c r="E101" s="173" t="s">
        <v>592</v>
      </c>
      <c r="F101" s="120"/>
      <c r="J101" s="120"/>
    </row>
    <row r="102" spans="1:10" ht="12.75">
      <c r="A102" t="s">
        <v>620</v>
      </c>
      <c r="B102" s="10" t="s">
        <v>394</v>
      </c>
      <c r="C102" s="10"/>
      <c r="D102" s="10"/>
      <c r="E102" s="109"/>
      <c r="F102" s="69"/>
      <c r="J102" s="69"/>
    </row>
    <row r="103" spans="1:10" ht="12.75">
      <c r="A103" s="10"/>
      <c r="B103" s="10" t="s">
        <v>395</v>
      </c>
      <c r="C103" s="10"/>
      <c r="D103" s="10"/>
      <c r="E103" s="173" t="s">
        <v>593</v>
      </c>
      <c r="F103" s="120">
        <v>1902.22</v>
      </c>
      <c r="G103">
        <v>1932.88</v>
      </c>
      <c r="J103" s="120"/>
    </row>
    <row r="104" spans="1:10" ht="12.75">
      <c r="A104" s="10" t="s">
        <v>181</v>
      </c>
      <c r="B104" s="10" t="s">
        <v>108</v>
      </c>
      <c r="C104" s="10"/>
      <c r="D104" s="10"/>
      <c r="E104" s="173" t="s">
        <v>107</v>
      </c>
      <c r="F104" s="120">
        <v>21.54</v>
      </c>
      <c r="G104" s="120">
        <v>23.91</v>
      </c>
      <c r="J104" s="120"/>
    </row>
    <row r="105" spans="1:10" ht="12.75">
      <c r="A105" s="10" t="s">
        <v>181</v>
      </c>
      <c r="B105" s="10" t="s">
        <v>109</v>
      </c>
      <c r="C105" s="10"/>
      <c r="D105" s="10"/>
      <c r="E105" s="173" t="s">
        <v>107</v>
      </c>
      <c r="F105" s="120">
        <v>14.82</v>
      </c>
      <c r="G105" s="120">
        <v>16.45</v>
      </c>
      <c r="J105" s="120"/>
    </row>
    <row r="106" spans="1:10" ht="12.75">
      <c r="A106" s="10"/>
      <c r="B106" s="10"/>
      <c r="C106" s="10"/>
      <c r="D106" s="10"/>
      <c r="E106" s="173"/>
      <c r="F106" s="120"/>
      <c r="G106" s="120"/>
      <c r="J106" s="120"/>
    </row>
    <row r="107" spans="1:10" ht="12.75">
      <c r="A107" s="10"/>
      <c r="B107" s="10"/>
      <c r="C107" s="10"/>
      <c r="D107" s="10"/>
      <c r="E107" s="120"/>
      <c r="F107" s="120"/>
      <c r="J107" s="120"/>
    </row>
    <row r="108" spans="1:7" ht="12.75">
      <c r="A108" s="203" t="s">
        <v>112</v>
      </c>
      <c r="B108" s="203"/>
      <c r="C108" s="203"/>
      <c r="D108" s="9"/>
      <c r="E108" s="203"/>
      <c r="F108" s="203"/>
      <c r="G108" s="203"/>
    </row>
    <row r="109" spans="1:7" ht="12.75">
      <c r="A109" s="203" t="s">
        <v>113</v>
      </c>
      <c r="B109" s="203"/>
      <c r="C109" s="203"/>
      <c r="D109" s="203"/>
      <c r="E109" s="203"/>
      <c r="F109" s="203"/>
      <c r="G109" s="203"/>
    </row>
    <row r="110" spans="1:7" ht="12.75">
      <c r="A110" s="50" t="s">
        <v>503</v>
      </c>
      <c r="B110" s="203"/>
      <c r="C110" s="203"/>
      <c r="D110" s="203"/>
      <c r="E110" s="203"/>
      <c r="F110" s="203"/>
      <c r="G110" s="203"/>
    </row>
    <row r="111" spans="1:7" ht="12.75">
      <c r="A111" t="s">
        <v>500</v>
      </c>
      <c r="B111" s="203"/>
      <c r="C111" s="203"/>
      <c r="D111" s="203"/>
      <c r="E111" s="203"/>
      <c r="F111" s="203"/>
      <c r="G111" s="203"/>
    </row>
    <row r="112" spans="1:7" ht="12.75">
      <c r="A112" t="s">
        <v>654</v>
      </c>
      <c r="B112" s="203"/>
      <c r="C112" s="203"/>
      <c r="D112" s="203"/>
      <c r="E112" s="203"/>
      <c r="F112" s="203"/>
      <c r="G112" s="203"/>
    </row>
    <row r="113" spans="1:7" ht="12.75">
      <c r="A113" t="s">
        <v>655</v>
      </c>
      <c r="B113" s="203"/>
      <c r="C113" s="203"/>
      <c r="D113" s="203"/>
      <c r="E113" s="203"/>
      <c r="F113" s="203"/>
      <c r="G113" s="203"/>
    </row>
    <row r="114" spans="1:7" ht="12.75">
      <c r="A114" t="s">
        <v>656</v>
      </c>
      <c r="B114" s="203"/>
      <c r="C114" s="203"/>
      <c r="D114" s="203"/>
      <c r="E114" s="203"/>
      <c r="F114" s="203"/>
      <c r="G114" s="203"/>
    </row>
    <row r="115" spans="1:7" ht="12.75">
      <c r="A115" t="s">
        <v>658</v>
      </c>
      <c r="B115" s="203"/>
      <c r="C115" s="203"/>
      <c r="D115" s="203"/>
      <c r="E115" s="203"/>
      <c r="F115" s="203"/>
      <c r="G115" s="203"/>
    </row>
    <row r="116" spans="1:7" ht="12.75">
      <c r="A116" s="50" t="s">
        <v>657</v>
      </c>
      <c r="B116" s="203"/>
      <c r="C116" s="203"/>
      <c r="D116" s="203"/>
      <c r="E116" s="203"/>
      <c r="F116" s="203"/>
      <c r="G116" s="203"/>
    </row>
    <row r="117" spans="1:7" ht="12.75">
      <c r="A117" t="s">
        <v>659</v>
      </c>
      <c r="B117" s="203"/>
      <c r="C117" s="203"/>
      <c r="D117" s="203"/>
      <c r="E117" s="203"/>
      <c r="F117" s="203"/>
      <c r="G117" s="203"/>
    </row>
    <row r="118" spans="1:6" ht="12.75">
      <c r="A118" s="10"/>
      <c r="B118" s="10"/>
      <c r="C118" s="10"/>
      <c r="D118" s="10"/>
      <c r="E118" s="10"/>
      <c r="F118" s="10"/>
    </row>
    <row r="119" spans="1:6" ht="12.75">
      <c r="A119" s="10" t="s">
        <v>273</v>
      </c>
      <c r="B119" s="10"/>
      <c r="C119" s="10" t="s">
        <v>442</v>
      </c>
      <c r="D119" s="10"/>
      <c r="E119" s="10"/>
      <c r="F119" s="10"/>
    </row>
    <row r="120" spans="1:6" ht="12.75">
      <c r="A120" s="10"/>
      <c r="B120" s="10"/>
      <c r="C120" s="10"/>
      <c r="D120" s="10"/>
      <c r="E120" s="10"/>
      <c r="F120" s="10"/>
    </row>
    <row r="121" spans="1:6" ht="12.75">
      <c r="A121" s="10"/>
      <c r="B121" s="10"/>
      <c r="C121" s="10"/>
      <c r="D121" s="10"/>
      <c r="E121" s="10"/>
      <c r="F121" s="10"/>
    </row>
    <row r="122" spans="1:3" ht="12.75">
      <c r="A122" s="10"/>
      <c r="B122" s="10"/>
      <c r="C122" s="10"/>
    </row>
    <row r="123" spans="1:3" ht="12.75">
      <c r="A123" s="10"/>
      <c r="B123" s="10"/>
      <c r="C123" s="10"/>
    </row>
    <row r="124" spans="1:3" ht="12.75">
      <c r="A124" s="10"/>
      <c r="B124" s="10"/>
      <c r="C124" s="10"/>
    </row>
    <row r="125" spans="1:3" ht="12.75">
      <c r="A125" s="10" t="s">
        <v>280</v>
      </c>
      <c r="B125" s="10"/>
      <c r="C125" s="10"/>
    </row>
    <row r="126" spans="1:6" ht="12.75">
      <c r="A126" s="10"/>
      <c r="B126" s="10"/>
      <c r="C126" s="10"/>
      <c r="D126" s="10"/>
      <c r="E126" s="10"/>
      <c r="F126" s="10"/>
    </row>
    <row r="127" spans="1:6" ht="12.75">
      <c r="A127" s="10"/>
      <c r="B127" s="10"/>
      <c r="C127" s="10"/>
      <c r="D127" s="10"/>
      <c r="E127" s="10"/>
      <c r="F127" s="10"/>
    </row>
    <row r="128" spans="1:6" ht="12.75">
      <c r="A128" s="10"/>
      <c r="B128" s="10"/>
      <c r="C128" s="10"/>
      <c r="D128" s="10"/>
      <c r="E128" s="10"/>
      <c r="F128" s="10"/>
    </row>
    <row r="129" spans="1:6" ht="12.75">
      <c r="A129" s="10"/>
      <c r="B129" s="10"/>
      <c r="C129" s="10"/>
      <c r="D129" s="10"/>
      <c r="E129" s="10"/>
      <c r="F129" s="10"/>
    </row>
    <row r="130" spans="1:6" ht="12.75">
      <c r="A130" s="10"/>
      <c r="B130" s="10"/>
      <c r="C130" s="10"/>
      <c r="D130" s="10"/>
      <c r="E130" s="10"/>
      <c r="F130" s="10"/>
    </row>
    <row r="131" spans="1:6" ht="12.75">
      <c r="A131" s="10"/>
      <c r="B131" s="10"/>
      <c r="C131" s="10"/>
      <c r="D131" s="10"/>
      <c r="E131" s="10"/>
      <c r="F131" s="10"/>
    </row>
    <row r="132" spans="1:6" ht="12.75">
      <c r="A132" s="10"/>
      <c r="B132" s="10"/>
      <c r="C132" s="10"/>
      <c r="D132" s="10"/>
      <c r="E132" s="10"/>
      <c r="F132" s="10"/>
    </row>
    <row r="133" spans="1:6" ht="12.75">
      <c r="A133" s="10"/>
      <c r="B133" s="10"/>
      <c r="C133" s="10"/>
      <c r="D133" s="10"/>
      <c r="E133" s="10"/>
      <c r="F133" s="10"/>
    </row>
  </sheetData>
  <sheetProtection/>
  <mergeCells count="15">
    <mergeCell ref="A51:F51"/>
    <mergeCell ref="A53:C53"/>
    <mergeCell ref="A56:C56"/>
    <mergeCell ref="A72:B72"/>
    <mergeCell ref="E70:G70"/>
    <mergeCell ref="A96:C96"/>
    <mergeCell ref="A73:B73"/>
    <mergeCell ref="A93:C93"/>
    <mergeCell ref="A36:F36"/>
    <mergeCell ref="D16:E16"/>
    <mergeCell ref="A35:F35"/>
    <mergeCell ref="A2:F2"/>
    <mergeCell ref="A3:F3"/>
    <mergeCell ref="A13:F13"/>
    <mergeCell ref="D15:E15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Taifun</cp:lastModifiedBy>
  <cp:lastPrinted>2016-03-24T15:07:27Z</cp:lastPrinted>
  <dcterms:created xsi:type="dcterms:W3CDTF">2008-12-13T17:33:10Z</dcterms:created>
  <dcterms:modified xsi:type="dcterms:W3CDTF">2016-03-24T17:27:55Z</dcterms:modified>
  <cp:category/>
  <cp:version/>
  <cp:contentType/>
  <cp:contentStatus/>
</cp:coreProperties>
</file>